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運営協議会公表データ\"/>
    </mc:Choice>
  </mc:AlternateContent>
  <bookViews>
    <workbookView xWindow="600" yWindow="30" windowWidth="18135" windowHeight="8610"/>
  </bookViews>
  <sheets>
    <sheet name="30・29予算" sheetId="1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12" i="11" l="1"/>
  <c r="G26" i="11"/>
  <c r="F26" i="11"/>
  <c r="E25" i="11"/>
  <c r="G25" i="11" s="1"/>
  <c r="D25" i="11"/>
  <c r="G24" i="11"/>
  <c r="F24" i="11"/>
  <c r="G23" i="11"/>
  <c r="F23" i="11"/>
  <c r="G22" i="11"/>
  <c r="F22" i="11"/>
  <c r="G21" i="11"/>
  <c r="E21" i="11"/>
  <c r="D21" i="11"/>
  <c r="F21" i="11" s="1"/>
  <c r="G20" i="11"/>
  <c r="F20" i="11"/>
  <c r="G19" i="11"/>
  <c r="F19" i="11"/>
  <c r="G13" i="11"/>
  <c r="F13" i="11"/>
  <c r="E14" i="11"/>
  <c r="D12" i="11"/>
  <c r="D14" i="11" s="1"/>
  <c r="G11" i="11"/>
  <c r="F11" i="11"/>
  <c r="G10" i="11"/>
  <c r="F10" i="11"/>
  <c r="G9" i="11"/>
  <c r="F9" i="11"/>
  <c r="G8" i="11"/>
  <c r="F8" i="11"/>
  <c r="G7" i="11"/>
  <c r="F7" i="11"/>
  <c r="E27" i="11" l="1"/>
  <c r="G14" i="11"/>
  <c r="D27" i="11"/>
  <c r="F12" i="11"/>
  <c r="F14" i="11" s="1"/>
  <c r="F25" i="11"/>
  <c r="G12" i="11"/>
  <c r="G27" i="11" l="1"/>
  <c r="F27" i="11"/>
</calcChain>
</file>

<file path=xl/sharedStrings.xml><?xml version="1.0" encoding="utf-8"?>
<sst xmlns="http://schemas.openxmlformats.org/spreadsheetml/2006/main" count="51" uniqueCount="43">
  <si>
    <t>授業料</t>
    <rPh sb="0" eb="3">
      <t>ジュギョウリョウ</t>
    </rPh>
    <phoneticPr fontId="5"/>
  </si>
  <si>
    <t>入学金</t>
    <rPh sb="0" eb="3">
      <t>ニュウガクキン</t>
    </rPh>
    <phoneticPr fontId="5"/>
  </si>
  <si>
    <t>受験料</t>
    <rPh sb="0" eb="3">
      <t>ジュケンリョウ</t>
    </rPh>
    <phoneticPr fontId="5"/>
  </si>
  <si>
    <t>その他</t>
    <rPh sb="2" eb="3">
      <t>タ</t>
    </rPh>
    <phoneticPr fontId="5"/>
  </si>
  <si>
    <t>寄宿料</t>
    <rPh sb="0" eb="2">
      <t>キシュク</t>
    </rPh>
    <rPh sb="2" eb="3">
      <t>リョウ</t>
    </rPh>
    <phoneticPr fontId="5"/>
  </si>
  <si>
    <t>計</t>
    <rPh sb="0" eb="1">
      <t>ケイ</t>
    </rPh>
    <phoneticPr fontId="5"/>
  </si>
  <si>
    <t>一般財源</t>
    <rPh sb="0" eb="2">
      <t>イッパン</t>
    </rPh>
    <rPh sb="2" eb="4">
      <t>ザイゲン</t>
    </rPh>
    <phoneticPr fontId="5"/>
  </si>
  <si>
    <t>小計</t>
    <rPh sb="0" eb="2">
      <t>ショウケイ</t>
    </rPh>
    <phoneticPr fontId="5"/>
  </si>
  <si>
    <t>教　育　費</t>
    <rPh sb="0" eb="1">
      <t>キョウ</t>
    </rPh>
    <rPh sb="2" eb="3">
      <t>イク</t>
    </rPh>
    <rPh sb="4" eb="5">
      <t>ヒ</t>
    </rPh>
    <phoneticPr fontId="1"/>
  </si>
  <si>
    <t>特定財源</t>
    <rPh sb="0" eb="2">
      <t>トクテイ</t>
    </rPh>
    <rPh sb="2" eb="4">
      <t>ザイゲン</t>
    </rPh>
    <phoneticPr fontId="5"/>
  </si>
  <si>
    <t>教員研究費</t>
    <rPh sb="0" eb="2">
      <t>キョウイン</t>
    </rPh>
    <rPh sb="2" eb="4">
      <t>ケンキュウ</t>
    </rPh>
    <rPh sb="4" eb="5">
      <t>ヒ</t>
    </rPh>
    <phoneticPr fontId="1"/>
  </si>
  <si>
    <t>共同研究費</t>
    <rPh sb="0" eb="2">
      <t>キョウドウ</t>
    </rPh>
    <rPh sb="2" eb="4">
      <t>ケンキュウ</t>
    </rPh>
    <rPh sb="4" eb="5">
      <t>ヒ</t>
    </rPh>
    <phoneticPr fontId="1"/>
  </si>
  <si>
    <t>一般運営費</t>
    <rPh sb="0" eb="2">
      <t>イッパン</t>
    </rPh>
    <rPh sb="2" eb="5">
      <t>ウンエイヒ</t>
    </rPh>
    <phoneticPr fontId="1"/>
  </si>
  <si>
    <t xml:space="preserve"> 給料・手当</t>
    <rPh sb="1" eb="3">
      <t>キュウリョウ</t>
    </rPh>
    <rPh sb="4" eb="6">
      <t>テアテ</t>
    </rPh>
    <phoneticPr fontId="1"/>
  </si>
  <si>
    <t>図書・視聴覚教材</t>
    <rPh sb="0" eb="2">
      <t>トショ</t>
    </rPh>
    <rPh sb="3" eb="6">
      <t>シチョウカク</t>
    </rPh>
    <rPh sb="6" eb="8">
      <t>キョウザイ</t>
    </rPh>
    <phoneticPr fontId="1"/>
  </si>
  <si>
    <t>研　究　費</t>
    <rPh sb="0" eb="1">
      <t>ケン</t>
    </rPh>
    <rPh sb="2" eb="3">
      <t>キワム</t>
    </rPh>
    <rPh sb="4" eb="5">
      <t>ヒ</t>
    </rPh>
    <phoneticPr fontId="1"/>
  </si>
  <si>
    <t>大学運営費</t>
    <rPh sb="0" eb="2">
      <t>ダイガク</t>
    </rPh>
    <rPh sb="2" eb="4">
      <t>ウンエイ</t>
    </rPh>
    <rPh sb="4" eb="5">
      <t>ヒ</t>
    </rPh>
    <phoneticPr fontId="1"/>
  </si>
  <si>
    <t>図書館経費</t>
    <rPh sb="0" eb="3">
      <t>トショカン</t>
    </rPh>
    <rPh sb="3" eb="5">
      <t>ケイヒ</t>
    </rPh>
    <phoneticPr fontId="1"/>
  </si>
  <si>
    <t>教職員人件費</t>
    <rPh sb="0" eb="3">
      <t>キョウショクイン</t>
    </rPh>
    <rPh sb="3" eb="6">
      <t>ジンケンヒ</t>
    </rPh>
    <phoneticPr fontId="5"/>
  </si>
  <si>
    <t>実習・演習費</t>
    <rPh sb="0" eb="2">
      <t>ジッシュウ</t>
    </rPh>
    <rPh sb="3" eb="5">
      <t>エンシュウ</t>
    </rPh>
    <rPh sb="5" eb="6">
      <t>ヒ</t>
    </rPh>
    <phoneticPr fontId="5"/>
  </si>
  <si>
    <t>光熱水費
非常勤講師費</t>
    <rPh sb="0" eb="2">
      <t>コウネツ</t>
    </rPh>
    <rPh sb="2" eb="3">
      <t>スイ</t>
    </rPh>
    <rPh sb="3" eb="4">
      <t>ヒ</t>
    </rPh>
    <rPh sb="5" eb="8">
      <t>ヒジョウキン</t>
    </rPh>
    <rPh sb="8" eb="10">
      <t>コウシ</t>
    </rPh>
    <rPh sb="10" eb="11">
      <t>ヒ</t>
    </rPh>
    <phoneticPr fontId="5"/>
  </si>
  <si>
    <t>時間講師費
教材・備品費</t>
    <rPh sb="0" eb="2">
      <t>ジカン</t>
    </rPh>
    <rPh sb="2" eb="4">
      <t>コウシ</t>
    </rPh>
    <rPh sb="4" eb="5">
      <t>ヒ</t>
    </rPh>
    <rPh sb="6" eb="8">
      <t>キョウザイ</t>
    </rPh>
    <rPh sb="9" eb="11">
      <t>ビヒン</t>
    </rPh>
    <rPh sb="11" eb="12">
      <t>ヒ</t>
    </rPh>
    <phoneticPr fontId="5"/>
  </si>
  <si>
    <t>学外看護職者共同研究費</t>
    <rPh sb="0" eb="2">
      <t>ガクガイ</t>
    </rPh>
    <rPh sb="2" eb="5">
      <t>カンゴショク</t>
    </rPh>
    <rPh sb="5" eb="6">
      <t>シャ</t>
    </rPh>
    <rPh sb="6" eb="8">
      <t>キョウドウ</t>
    </rPh>
    <rPh sb="8" eb="10">
      <t>ケンキュウ</t>
    </rPh>
    <rPh sb="10" eb="11">
      <t>ヒ</t>
    </rPh>
    <phoneticPr fontId="5"/>
  </si>
  <si>
    <t>区  分</t>
    <rPh sb="0" eb="1">
      <t>ク</t>
    </rPh>
    <rPh sb="3" eb="4">
      <t>フン</t>
    </rPh>
    <phoneticPr fontId="5"/>
  </si>
  <si>
    <t>合    計</t>
    <rPh sb="0" eb="1">
      <t>ゴウ</t>
    </rPh>
    <rPh sb="5" eb="6">
      <t>ケイ</t>
    </rPh>
    <phoneticPr fontId="5"/>
  </si>
  <si>
    <t>合    計</t>
    <rPh sb="0" eb="1">
      <t>ゴウ</t>
    </rPh>
    <rPh sb="5" eb="6">
      <t>ケイ</t>
    </rPh>
    <phoneticPr fontId="1"/>
  </si>
  <si>
    <t>前年比
（A)/(B)</t>
    <rPh sb="0" eb="3">
      <t>ゼンネンヒ</t>
    </rPh>
    <phoneticPr fontId="1"/>
  </si>
  <si>
    <t>(単位：千円、％)</t>
    <rPh sb="1" eb="3">
      <t>タンイ</t>
    </rPh>
    <rPh sb="4" eb="6">
      <t>センエン</t>
    </rPh>
    <phoneticPr fontId="5"/>
  </si>
  <si>
    <t>増 減
（A)－(B)</t>
    <rPh sb="0" eb="1">
      <t>ゾウ</t>
    </rPh>
    <rPh sb="2" eb="3">
      <t>ゲン</t>
    </rPh>
    <phoneticPr fontId="1"/>
  </si>
  <si>
    <t>備 考</t>
    <rPh sb="0" eb="1">
      <t>ビ</t>
    </rPh>
    <rPh sb="2" eb="3">
      <t>コウ</t>
    </rPh>
    <phoneticPr fontId="1"/>
  </si>
  <si>
    <r>
      <t>　　　　　</t>
    </r>
    <r>
      <rPr>
        <u/>
        <sz val="14"/>
        <color theme="1"/>
        <rFont val="ＭＳ 明朝"/>
        <family val="1"/>
        <charset val="128"/>
      </rPr>
      <t>長野県看護大学</t>
    </r>
    <rPh sb="5" eb="8">
      <t>ナガノケン</t>
    </rPh>
    <rPh sb="8" eb="10">
      <t>カンゴ</t>
    </rPh>
    <rPh sb="10" eb="12">
      <t>ダイガク</t>
    </rPh>
    <phoneticPr fontId="5"/>
  </si>
  <si>
    <t>【収 入】</t>
    <phoneticPr fontId="5"/>
  </si>
  <si>
    <t>【支 出】</t>
    <rPh sb="1" eb="2">
      <t>シ</t>
    </rPh>
    <rPh sb="3" eb="4">
      <t>デ</t>
    </rPh>
    <phoneticPr fontId="5"/>
  </si>
  <si>
    <t>平成30年度 当初予算の概要</t>
    <rPh sb="0" eb="2">
      <t>ヘイセイ</t>
    </rPh>
    <rPh sb="4" eb="6">
      <t>ネンド</t>
    </rPh>
    <rPh sb="7" eb="9">
      <t>トウショ</t>
    </rPh>
    <rPh sb="9" eb="11">
      <t>ヨサン</t>
    </rPh>
    <rPh sb="12" eb="14">
      <t>ガイヨウ</t>
    </rPh>
    <phoneticPr fontId="5"/>
  </si>
  <si>
    <t>30年度予算
（A)</t>
    <rPh sb="2" eb="4">
      <t>ネンド</t>
    </rPh>
    <rPh sb="4" eb="6">
      <t>ヨサン</t>
    </rPh>
    <phoneticPr fontId="1"/>
  </si>
  <si>
    <t>29年度予算
(B)</t>
    <rPh sb="2" eb="4">
      <t>ネンド</t>
    </rPh>
    <rPh sb="4" eb="6">
      <t>ヨサン</t>
    </rPh>
    <phoneticPr fontId="1"/>
  </si>
  <si>
    <t>H29決算額
197,369</t>
    <rPh sb="3" eb="5">
      <t>ケッサン</t>
    </rPh>
    <rPh sb="5" eb="6">
      <t>ガク</t>
    </rPh>
    <phoneticPr fontId="5"/>
  </si>
  <si>
    <t>H29決算額
5,345</t>
    <rPh sb="3" eb="5">
      <t>ケッサン</t>
    </rPh>
    <rPh sb="5" eb="6">
      <t>ガク</t>
    </rPh>
    <phoneticPr fontId="5"/>
  </si>
  <si>
    <t>H29決算額
25,775</t>
    <rPh sb="3" eb="5">
      <t>ケッサン</t>
    </rPh>
    <rPh sb="5" eb="6">
      <t>ガク</t>
    </rPh>
    <phoneticPr fontId="5"/>
  </si>
  <si>
    <t>H29決算額
6,144</t>
    <rPh sb="3" eb="5">
      <t>ケッサン</t>
    </rPh>
    <rPh sb="5" eb="6">
      <t>ガク</t>
    </rPh>
    <phoneticPr fontId="5"/>
  </si>
  <si>
    <t>H29決算額
1,985</t>
    <rPh sb="3" eb="5">
      <t>ケッサン</t>
    </rPh>
    <rPh sb="5" eb="6">
      <t>ガク</t>
    </rPh>
    <phoneticPr fontId="5"/>
  </si>
  <si>
    <t>H29決算額
236,618</t>
    <rPh sb="3" eb="5">
      <t>ケッサン</t>
    </rPh>
    <rPh sb="5" eb="6">
      <t>ガク</t>
    </rPh>
    <phoneticPr fontId="5"/>
  </si>
  <si>
    <t>※　工事等臨時経費及びＥＳＣＯ事業に係る経費を除く。</t>
    <rPh sb="2" eb="4">
      <t>コウジ</t>
    </rPh>
    <rPh sb="4" eb="5">
      <t>トウ</t>
    </rPh>
    <rPh sb="5" eb="7">
      <t>リンジ</t>
    </rPh>
    <rPh sb="7" eb="9">
      <t>ケイヒ</t>
    </rPh>
    <rPh sb="9" eb="10">
      <t>オヨ</t>
    </rPh>
    <rPh sb="15" eb="17">
      <t>ジギョウ</t>
    </rPh>
    <rPh sb="18" eb="19">
      <t>カカ</t>
    </rPh>
    <rPh sb="20" eb="22">
      <t>ケイヒ</t>
    </rPh>
    <rPh sb="23" eb="24">
      <t>ノゾ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</si>
</sst>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%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38" fontId="3" fillId="0" borderId="0" xfId="1" applyFo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177" fontId="3" fillId="0" borderId="0" xfId="2" applyNumberFormat="1" applyFont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8" fontId="3" fillId="0" borderId="0" xfId="1" applyFont="1" applyBorder="1">
      <alignment vertical="center"/>
    </xf>
    <xf numFmtId="38" fontId="7" fillId="0" borderId="0" xfId="1" applyFont="1" applyBorder="1" applyAlignment="1">
      <alignment vertical="center"/>
    </xf>
    <xf numFmtId="38" fontId="3" fillId="0" borderId="1" xfId="1" applyFont="1" applyBorder="1" applyAlignment="1">
      <alignment horizontal="center" vertical="center" wrapText="1"/>
    </xf>
    <xf numFmtId="38" fontId="8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3" fillId="0" borderId="4" xfId="1" applyFont="1" applyBorder="1" applyAlignment="1">
      <alignment horizontal="left" vertical="center"/>
    </xf>
    <xf numFmtId="38" fontId="3" fillId="0" borderId="4" xfId="1" applyFont="1" applyBorder="1" applyAlignment="1">
      <alignment vertical="center" wrapText="1"/>
    </xf>
    <xf numFmtId="38" fontId="3" fillId="0" borderId="4" xfId="1" applyFont="1" applyBorder="1" applyAlignment="1">
      <alignment horizontal="center" vertical="center"/>
    </xf>
    <xf numFmtId="38" fontId="3" fillId="0" borderId="7" xfId="1" applyFont="1" applyBorder="1" applyAlignment="1">
      <alignment vertical="center"/>
    </xf>
    <xf numFmtId="38" fontId="3" fillId="0" borderId="4" xfId="1" applyFont="1" applyBorder="1" applyAlignment="1">
      <alignment horizontal="center" vertical="center" wrapText="1"/>
    </xf>
    <xf numFmtId="38" fontId="3" fillId="0" borderId="4" xfId="1" applyFont="1" applyBorder="1" applyAlignment="1">
      <alignment vertical="center"/>
    </xf>
    <xf numFmtId="38" fontId="3" fillId="0" borderId="9" xfId="1" applyFont="1" applyBorder="1" applyAlignment="1">
      <alignment vertical="center" wrapText="1"/>
    </xf>
    <xf numFmtId="38" fontId="3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176" fontId="3" fillId="0" borderId="0" xfId="1" applyNumberFormat="1" applyFont="1" applyBorder="1" applyAlignment="1">
      <alignment horizontal="right" vertical="center"/>
    </xf>
    <xf numFmtId="38" fontId="3" fillId="0" borderId="13" xfId="1" applyFont="1" applyBorder="1" applyAlignment="1">
      <alignment horizontal="center" vertical="center" wrapText="1"/>
    </xf>
    <xf numFmtId="38" fontId="9" fillId="0" borderId="0" xfId="1" applyFont="1" applyBorder="1" applyAlignment="1">
      <alignment vertical="center"/>
    </xf>
    <xf numFmtId="38" fontId="9" fillId="0" borderId="0" xfId="1" applyFont="1" applyBorder="1" applyAlignment="1">
      <alignment horizontal="right" vertical="center"/>
    </xf>
    <xf numFmtId="38" fontId="3" fillId="0" borderId="14" xfId="1" applyFont="1" applyBorder="1" applyAlignment="1">
      <alignment horizontal="center" vertical="center" wrapText="1"/>
    </xf>
    <xf numFmtId="38" fontId="9" fillId="0" borderId="1" xfId="1" applyFont="1" applyBorder="1" applyAlignment="1">
      <alignment horizontal="right" vertical="center"/>
    </xf>
    <xf numFmtId="38" fontId="9" fillId="0" borderId="16" xfId="1" applyFont="1" applyBorder="1">
      <alignment vertical="center"/>
    </xf>
    <xf numFmtId="38" fontId="9" fillId="0" borderId="17" xfId="1" applyFont="1" applyBorder="1" applyAlignment="1">
      <alignment vertical="center" wrapText="1"/>
    </xf>
    <xf numFmtId="38" fontId="9" fillId="0" borderId="17" xfId="1" applyFont="1" applyBorder="1">
      <alignment vertical="center"/>
    </xf>
    <xf numFmtId="38" fontId="9" fillId="0" borderId="18" xfId="1" applyFont="1" applyBorder="1">
      <alignment vertical="center"/>
    </xf>
    <xf numFmtId="38" fontId="9" fillId="0" borderId="1" xfId="1" applyFont="1" applyBorder="1">
      <alignment vertical="center"/>
    </xf>
    <xf numFmtId="3" fontId="10" fillId="2" borderId="6" xfId="1" applyNumberFormat="1" applyFont="1" applyFill="1" applyBorder="1">
      <alignment vertical="center"/>
    </xf>
    <xf numFmtId="176" fontId="10" fillId="0" borderId="15" xfId="1" applyNumberFormat="1" applyFont="1" applyBorder="1" applyAlignment="1">
      <alignment horizontal="right" vertical="center"/>
    </xf>
    <xf numFmtId="3" fontId="10" fillId="2" borderId="3" xfId="1" applyNumberFormat="1" applyFont="1" applyFill="1" applyBorder="1">
      <alignment vertical="center"/>
    </xf>
    <xf numFmtId="3" fontId="10" fillId="2" borderId="10" xfId="1" applyNumberFormat="1" applyFont="1" applyFill="1" applyBorder="1">
      <alignment vertical="center"/>
    </xf>
    <xf numFmtId="38" fontId="10" fillId="0" borderId="13" xfId="1" applyFont="1" applyFill="1" applyBorder="1" applyAlignment="1">
      <alignment horizontal="right" vertical="center"/>
    </xf>
    <xf numFmtId="3" fontId="11" fillId="0" borderId="13" xfId="1" applyNumberFormat="1" applyFont="1" applyFill="1" applyBorder="1" applyAlignment="1">
      <alignment horizontal="right" vertical="center"/>
    </xf>
    <xf numFmtId="176" fontId="10" fillId="0" borderId="14" xfId="1" applyNumberFormat="1" applyFont="1" applyBorder="1" applyAlignment="1">
      <alignment horizontal="right" vertical="center"/>
    </xf>
    <xf numFmtId="38" fontId="10" fillId="0" borderId="3" xfId="1" applyFont="1" applyFill="1" applyBorder="1" applyAlignment="1">
      <alignment vertical="center"/>
    </xf>
    <xf numFmtId="176" fontId="10" fillId="0" borderId="19" xfId="1" applyNumberFormat="1" applyFont="1" applyBorder="1" applyAlignment="1">
      <alignment horizontal="right" vertical="center"/>
    </xf>
    <xf numFmtId="38" fontId="10" fillId="0" borderId="10" xfId="1" applyFont="1" applyFill="1" applyBorder="1" applyAlignment="1">
      <alignment vertical="center"/>
    </xf>
    <xf numFmtId="38" fontId="10" fillId="0" borderId="13" xfId="1" applyFont="1" applyFill="1" applyBorder="1" applyAlignment="1">
      <alignment vertical="center"/>
    </xf>
    <xf numFmtId="38" fontId="10" fillId="0" borderId="0" xfId="1" applyFont="1" applyAlignment="1">
      <alignment horizontal="center" vertical="center"/>
    </xf>
    <xf numFmtId="176" fontId="10" fillId="0" borderId="4" xfId="1" applyNumberFormat="1" applyFont="1" applyBorder="1" applyAlignment="1">
      <alignment horizontal="right" vertical="center"/>
    </xf>
    <xf numFmtId="176" fontId="10" fillId="0" borderId="7" xfId="1" applyNumberFormat="1" applyFont="1" applyBorder="1" applyAlignment="1">
      <alignment horizontal="right" vertical="center"/>
    </xf>
    <xf numFmtId="38" fontId="3" fillId="0" borderId="12" xfId="1" applyFont="1" applyBorder="1" applyAlignment="1">
      <alignment horizontal="center" vertical="center" wrapText="1"/>
    </xf>
    <xf numFmtId="176" fontId="10" fillId="0" borderId="9" xfId="1" applyNumberFormat="1" applyFont="1" applyBorder="1" applyAlignment="1">
      <alignment horizontal="right" vertical="center"/>
    </xf>
    <xf numFmtId="3" fontId="10" fillId="2" borderId="13" xfId="1" applyNumberFormat="1" applyFont="1" applyFill="1" applyBorder="1">
      <alignment vertical="center"/>
    </xf>
    <xf numFmtId="176" fontId="10" fillId="0" borderId="12" xfId="1" applyNumberFormat="1" applyFont="1" applyBorder="1" applyAlignment="1">
      <alignment horizontal="right" vertical="center"/>
    </xf>
    <xf numFmtId="38" fontId="3" fillId="0" borderId="20" xfId="1" applyFont="1" applyBorder="1" applyAlignment="1">
      <alignment horizontal="left" vertical="center"/>
    </xf>
    <xf numFmtId="3" fontId="10" fillId="2" borderId="24" xfId="1" applyNumberFormat="1" applyFont="1" applyFill="1" applyBorder="1">
      <alignment vertical="center"/>
    </xf>
    <xf numFmtId="176" fontId="10" fillId="0" borderId="25" xfId="1" applyNumberFormat="1" applyFont="1" applyBorder="1" applyAlignment="1">
      <alignment horizontal="right" vertical="center"/>
    </xf>
    <xf numFmtId="38" fontId="13" fillId="0" borderId="26" xfId="1" applyFont="1" applyBorder="1" applyAlignment="1">
      <alignment horizontal="left" vertical="center" wrapText="1"/>
    </xf>
    <xf numFmtId="38" fontId="13" fillId="0" borderId="17" xfId="1" applyFont="1" applyBorder="1" applyAlignment="1">
      <alignment horizontal="left" vertical="center" wrapText="1"/>
    </xf>
    <xf numFmtId="38" fontId="13" fillId="0" borderId="22" xfId="1" applyFont="1" applyBorder="1" applyAlignment="1">
      <alignment horizontal="right" vertical="center"/>
    </xf>
    <xf numFmtId="38" fontId="3" fillId="0" borderId="28" xfId="1" applyFont="1" applyFill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30" xfId="1" applyFont="1" applyFill="1" applyBorder="1" applyAlignment="1">
      <alignment horizontal="center" vertical="center" wrapText="1"/>
    </xf>
    <xf numFmtId="38" fontId="10" fillId="0" borderId="30" xfId="1" applyFont="1" applyFill="1" applyBorder="1" applyAlignment="1">
      <alignment vertical="center"/>
    </xf>
    <xf numFmtId="38" fontId="10" fillId="0" borderId="6" xfId="1" applyFont="1" applyBorder="1">
      <alignment vertical="center"/>
    </xf>
    <xf numFmtId="38" fontId="10" fillId="0" borderId="3" xfId="1" applyFont="1" applyBorder="1">
      <alignment vertical="center"/>
    </xf>
    <xf numFmtId="38" fontId="10" fillId="0" borderId="24" xfId="1" applyFont="1" applyBorder="1">
      <alignment vertical="center"/>
    </xf>
    <xf numFmtId="38" fontId="10" fillId="0" borderId="29" xfId="1" applyFont="1" applyBorder="1">
      <alignment vertical="center"/>
    </xf>
    <xf numFmtId="38" fontId="11" fillId="0" borderId="23" xfId="1" applyFont="1" applyBorder="1">
      <alignment vertical="center"/>
    </xf>
    <xf numFmtId="38" fontId="11" fillId="0" borderId="27" xfId="1" applyFont="1" applyBorder="1">
      <alignment vertical="center"/>
    </xf>
    <xf numFmtId="38" fontId="11" fillId="0" borderId="0" xfId="1" applyFont="1">
      <alignment vertical="center"/>
    </xf>
    <xf numFmtId="38" fontId="11" fillId="0" borderId="28" xfId="1" applyFont="1" applyFill="1" applyBorder="1" applyAlignment="1">
      <alignment horizontal="right" vertical="center"/>
    </xf>
    <xf numFmtId="38" fontId="11" fillId="0" borderId="31" xfId="1" applyFont="1" applyBorder="1">
      <alignment vertical="center"/>
    </xf>
    <xf numFmtId="38" fontId="11" fillId="0" borderId="32" xfId="1" applyFont="1" applyBorder="1">
      <alignment vertical="center"/>
    </xf>
    <xf numFmtId="38" fontId="11" fillId="0" borderId="32" xfId="1" applyFont="1" applyFill="1" applyBorder="1" applyAlignment="1">
      <alignment vertical="center"/>
    </xf>
    <xf numFmtId="38" fontId="11" fillId="0" borderId="33" xfId="1" applyFont="1" applyBorder="1">
      <alignment vertical="center"/>
    </xf>
    <xf numFmtId="38" fontId="3" fillId="0" borderId="5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1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13" fillId="0" borderId="0" xfId="1" applyFont="1" applyAlignment="1">
      <alignment vertical="center" wrapText="1"/>
    </xf>
    <xf numFmtId="0" fontId="14" fillId="0" borderId="0" xfId="0" applyFont="1" applyAlignment="1">
      <alignment vertical="center" wrapText="1"/>
    </xf>
    <xf numFmtId="38" fontId="7" fillId="0" borderId="0" xfId="1" applyFont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21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1"/>
  <sheetViews>
    <sheetView tabSelected="1" zoomScaleNormal="100" zoomScaleSheetLayoutView="100" workbookViewId="0">
      <selection activeCell="C31" sqref="C31"/>
    </sheetView>
  </sheetViews>
  <sheetFormatPr defaultRowHeight="13.5"/>
  <cols>
    <col min="1" max="1" width="2.25" style="1" customWidth="1"/>
    <col min="2" max="2" width="12" style="1" customWidth="1"/>
    <col min="3" max="3" width="14.375" style="1" customWidth="1"/>
    <col min="4" max="6" width="13.625" style="1" customWidth="1"/>
    <col min="7" max="7" width="10.5" style="1" bestFit="1" customWidth="1"/>
    <col min="8" max="8" width="13.875" style="1" bestFit="1" customWidth="1"/>
    <col min="9" max="9" width="3.5" style="1" customWidth="1"/>
    <col min="10" max="16384" width="9" style="1"/>
  </cols>
  <sheetData>
    <row r="1" spans="2:8" ht="9.75" customHeight="1"/>
    <row r="2" spans="2:8" ht="24.75" customHeight="1">
      <c r="B2" s="81" t="s">
        <v>33</v>
      </c>
      <c r="C2" s="81"/>
      <c r="D2" s="81"/>
      <c r="E2" s="81"/>
      <c r="F2" s="81"/>
      <c r="G2" s="81"/>
      <c r="H2" s="81"/>
    </row>
    <row r="3" spans="2:8" ht="24">
      <c r="B3" s="11"/>
      <c r="C3" s="11"/>
      <c r="D3" s="11"/>
      <c r="E3" s="11"/>
      <c r="F3" s="12"/>
      <c r="G3" s="44" t="s">
        <v>30</v>
      </c>
      <c r="H3" s="11"/>
    </row>
    <row r="4" spans="2:8" ht="5.25" customHeight="1">
      <c r="B4" s="11"/>
      <c r="C4" s="11"/>
      <c r="D4" s="11"/>
      <c r="E4" s="11"/>
      <c r="F4" s="12"/>
      <c r="G4" s="12"/>
      <c r="H4" s="11"/>
    </row>
    <row r="5" spans="2:8" ht="24" customHeight="1">
      <c r="B5" s="9" t="s">
        <v>31</v>
      </c>
      <c r="C5" s="3"/>
      <c r="D5" s="3"/>
      <c r="E5" s="3"/>
      <c r="F5" s="3"/>
      <c r="G5" s="3"/>
      <c r="H5" s="25" t="s">
        <v>27</v>
      </c>
    </row>
    <row r="6" spans="2:8" ht="33" customHeight="1">
      <c r="B6" s="77" t="s">
        <v>23</v>
      </c>
      <c r="C6" s="78"/>
      <c r="D6" s="57" t="s">
        <v>34</v>
      </c>
      <c r="E6" s="23" t="s">
        <v>35</v>
      </c>
      <c r="F6" s="23" t="s">
        <v>28</v>
      </c>
      <c r="G6" s="26" t="s">
        <v>26</v>
      </c>
      <c r="H6" s="10" t="s">
        <v>29</v>
      </c>
    </row>
    <row r="7" spans="2:8" ht="36" customHeight="1">
      <c r="B7" s="74" t="s">
        <v>9</v>
      </c>
      <c r="C7" s="51" t="s">
        <v>0</v>
      </c>
      <c r="D7" s="66">
        <v>214024</v>
      </c>
      <c r="E7" s="64">
        <v>214024</v>
      </c>
      <c r="F7" s="52">
        <f>D7-E7</f>
        <v>0</v>
      </c>
      <c r="G7" s="53">
        <f t="shared" ref="G7:G8" si="0">ROUND(D7/E7*100,1)</f>
        <v>100</v>
      </c>
      <c r="H7" s="54" t="s">
        <v>36</v>
      </c>
    </row>
    <row r="8" spans="2:8" ht="36" customHeight="1">
      <c r="B8" s="75"/>
      <c r="C8" s="13" t="s">
        <v>4</v>
      </c>
      <c r="D8" s="67">
        <v>5451</v>
      </c>
      <c r="E8" s="63">
        <v>5451</v>
      </c>
      <c r="F8" s="35">
        <f t="shared" ref="F8:F13" si="1">D8-E8</f>
        <v>0</v>
      </c>
      <c r="G8" s="41">
        <f t="shared" si="0"/>
        <v>100</v>
      </c>
      <c r="H8" s="55" t="s">
        <v>37</v>
      </c>
    </row>
    <row r="9" spans="2:8" ht="36" customHeight="1">
      <c r="B9" s="75"/>
      <c r="C9" s="13" t="s">
        <v>1</v>
      </c>
      <c r="D9" s="67">
        <v>24939</v>
      </c>
      <c r="E9" s="63">
        <v>24939</v>
      </c>
      <c r="F9" s="35">
        <f t="shared" si="1"/>
        <v>0</v>
      </c>
      <c r="G9" s="41">
        <f>ROUND(D9/E9*100,1)</f>
        <v>100</v>
      </c>
      <c r="H9" s="55" t="s">
        <v>38</v>
      </c>
    </row>
    <row r="10" spans="2:8" ht="36" customHeight="1">
      <c r="B10" s="75"/>
      <c r="C10" s="13" t="s">
        <v>2</v>
      </c>
      <c r="D10" s="67">
        <v>7259</v>
      </c>
      <c r="E10" s="63">
        <v>7259</v>
      </c>
      <c r="F10" s="35">
        <f t="shared" si="1"/>
        <v>0</v>
      </c>
      <c r="G10" s="41">
        <f t="shared" ref="G10:G14" si="2">ROUND(D10/E10*100,1)</f>
        <v>100</v>
      </c>
      <c r="H10" s="55" t="s">
        <v>39</v>
      </c>
    </row>
    <row r="11" spans="2:8" ht="36" customHeight="1">
      <c r="B11" s="75"/>
      <c r="C11" s="13" t="s">
        <v>3</v>
      </c>
      <c r="D11" s="67">
        <v>1387</v>
      </c>
      <c r="E11" s="63">
        <v>1401</v>
      </c>
      <c r="F11" s="35">
        <f t="shared" si="1"/>
        <v>-14</v>
      </c>
      <c r="G11" s="41">
        <f t="shared" si="2"/>
        <v>99</v>
      </c>
      <c r="H11" s="55" t="s">
        <v>40</v>
      </c>
    </row>
    <row r="12" spans="2:8" ht="36" customHeight="1">
      <c r="B12" s="75"/>
      <c r="C12" s="15" t="s">
        <v>5</v>
      </c>
      <c r="D12" s="67">
        <f>SUM(D7:D11)</f>
        <v>253060</v>
      </c>
      <c r="E12" s="63">
        <f>SUM(E7:E11)</f>
        <v>253074</v>
      </c>
      <c r="F12" s="35">
        <f t="shared" si="1"/>
        <v>-14</v>
      </c>
      <c r="G12" s="41">
        <f t="shared" si="2"/>
        <v>100</v>
      </c>
      <c r="H12" s="55" t="s">
        <v>41</v>
      </c>
    </row>
    <row r="13" spans="2:8" ht="36" customHeight="1">
      <c r="B13" s="82" t="s">
        <v>6</v>
      </c>
      <c r="C13" s="83"/>
      <c r="D13" s="68">
        <v>464945</v>
      </c>
      <c r="E13" s="65">
        <v>458933</v>
      </c>
      <c r="F13" s="33">
        <f t="shared" si="1"/>
        <v>6012</v>
      </c>
      <c r="G13" s="34">
        <f t="shared" si="2"/>
        <v>101.3</v>
      </c>
      <c r="H13" s="56"/>
    </row>
    <row r="14" spans="2:8" ht="36" customHeight="1">
      <c r="B14" s="77" t="s">
        <v>24</v>
      </c>
      <c r="C14" s="78"/>
      <c r="D14" s="69">
        <f>SUM(D12:D13)</f>
        <v>718005</v>
      </c>
      <c r="E14" s="37">
        <f>SUM(E12:E13)</f>
        <v>712007</v>
      </c>
      <c r="F14" s="38">
        <f>SUM(F12:F13)</f>
        <v>5998</v>
      </c>
      <c r="G14" s="39">
        <f t="shared" si="2"/>
        <v>100.8</v>
      </c>
      <c r="H14" s="27"/>
    </row>
    <row r="15" spans="2:8" ht="6.75" customHeight="1">
      <c r="B15" s="5"/>
      <c r="C15" s="5"/>
      <c r="D15" s="4"/>
      <c r="E15" s="4"/>
      <c r="F15" s="7"/>
      <c r="G15" s="6"/>
      <c r="H15" s="2"/>
    </row>
    <row r="16" spans="2:8" ht="8.25" customHeight="1">
      <c r="B16" s="2"/>
      <c r="C16" s="2"/>
      <c r="D16" s="4"/>
      <c r="E16" s="2"/>
      <c r="F16" s="2"/>
      <c r="G16" s="2"/>
      <c r="H16" s="2"/>
    </row>
    <row r="17" spans="2:9" ht="24" customHeight="1">
      <c r="B17" s="9" t="s">
        <v>32</v>
      </c>
      <c r="C17" s="2"/>
      <c r="D17" s="4"/>
      <c r="E17" s="2"/>
      <c r="F17" s="2"/>
      <c r="G17" s="24"/>
      <c r="H17" s="25" t="s">
        <v>27</v>
      </c>
    </row>
    <row r="18" spans="2:9" ht="33" customHeight="1">
      <c r="B18" s="77" t="s">
        <v>23</v>
      </c>
      <c r="C18" s="78"/>
      <c r="D18" s="60" t="s">
        <v>34</v>
      </c>
      <c r="E18" s="23" t="s">
        <v>35</v>
      </c>
      <c r="F18" s="23" t="s">
        <v>28</v>
      </c>
      <c r="G18" s="47" t="s">
        <v>26</v>
      </c>
      <c r="H18" s="10" t="s">
        <v>29</v>
      </c>
    </row>
    <row r="19" spans="2:9" ht="36" customHeight="1">
      <c r="B19" s="74" t="s">
        <v>16</v>
      </c>
      <c r="C19" s="16" t="s">
        <v>13</v>
      </c>
      <c r="D19" s="70">
        <v>532217</v>
      </c>
      <c r="E19" s="62">
        <v>521236</v>
      </c>
      <c r="F19" s="33">
        <f>D19-E19</f>
        <v>10981</v>
      </c>
      <c r="G19" s="46">
        <f>ROUND(D19/E19*100,1)</f>
        <v>102.1</v>
      </c>
      <c r="H19" s="28" t="s">
        <v>18</v>
      </c>
    </row>
    <row r="20" spans="2:9" ht="36" customHeight="1">
      <c r="B20" s="75"/>
      <c r="C20" s="14" t="s">
        <v>12</v>
      </c>
      <c r="D20" s="71">
        <v>96714</v>
      </c>
      <c r="E20" s="63">
        <v>100397</v>
      </c>
      <c r="F20" s="35">
        <f t="shared" ref="F20:F27" si="3">D20-E20</f>
        <v>-3683</v>
      </c>
      <c r="G20" s="45">
        <f t="shared" ref="G20:G27" si="4">ROUND(D20/E20*100,1)</f>
        <v>96.3</v>
      </c>
      <c r="H20" s="29" t="s">
        <v>20</v>
      </c>
    </row>
    <row r="21" spans="2:9" ht="36" customHeight="1">
      <c r="B21" s="75"/>
      <c r="C21" s="17" t="s">
        <v>7</v>
      </c>
      <c r="D21" s="72">
        <f>SUM(D19:D20)</f>
        <v>628931</v>
      </c>
      <c r="E21" s="40">
        <f>SUM(E19:E20)</f>
        <v>621633</v>
      </c>
      <c r="F21" s="35">
        <f t="shared" si="3"/>
        <v>7298</v>
      </c>
      <c r="G21" s="45">
        <f t="shared" si="4"/>
        <v>101.2</v>
      </c>
      <c r="H21" s="30"/>
    </row>
    <row r="22" spans="2:9" ht="36" customHeight="1">
      <c r="B22" s="58" t="s">
        <v>8</v>
      </c>
      <c r="C22" s="14" t="s">
        <v>19</v>
      </c>
      <c r="D22" s="71">
        <v>42600</v>
      </c>
      <c r="E22" s="63">
        <v>43900</v>
      </c>
      <c r="F22" s="35">
        <f t="shared" si="3"/>
        <v>-1300</v>
      </c>
      <c r="G22" s="45">
        <f t="shared" si="4"/>
        <v>97</v>
      </c>
      <c r="H22" s="29" t="s">
        <v>21</v>
      </c>
    </row>
    <row r="23" spans="2:9" ht="36" customHeight="1">
      <c r="B23" s="76" t="s">
        <v>15</v>
      </c>
      <c r="C23" s="18" t="s">
        <v>10</v>
      </c>
      <c r="D23" s="71">
        <v>29700</v>
      </c>
      <c r="E23" s="63">
        <v>29700</v>
      </c>
      <c r="F23" s="35">
        <f t="shared" si="3"/>
        <v>0</v>
      </c>
      <c r="G23" s="45">
        <f t="shared" si="4"/>
        <v>100</v>
      </c>
      <c r="H23" s="30"/>
    </row>
    <row r="24" spans="2:9" ht="36" customHeight="1">
      <c r="B24" s="76"/>
      <c r="C24" s="18" t="s">
        <v>11</v>
      </c>
      <c r="D24" s="71">
        <v>9924</v>
      </c>
      <c r="E24" s="63">
        <v>9924</v>
      </c>
      <c r="F24" s="35">
        <f t="shared" si="3"/>
        <v>0</v>
      </c>
      <c r="G24" s="45">
        <f t="shared" si="4"/>
        <v>100</v>
      </c>
      <c r="H24" s="29" t="s">
        <v>22</v>
      </c>
    </row>
    <row r="25" spans="2:9" ht="36" customHeight="1">
      <c r="B25" s="76"/>
      <c r="C25" s="15" t="s">
        <v>7</v>
      </c>
      <c r="D25" s="72">
        <f>SUM(D23:D24)</f>
        <v>39624</v>
      </c>
      <c r="E25" s="40">
        <f>SUM(E23:E24)</f>
        <v>39624</v>
      </c>
      <c r="F25" s="35">
        <f t="shared" si="3"/>
        <v>0</v>
      </c>
      <c r="G25" s="45">
        <f t="shared" si="4"/>
        <v>100</v>
      </c>
      <c r="H25" s="30"/>
    </row>
    <row r="26" spans="2:9" ht="36" customHeight="1">
      <c r="B26" s="59" t="s">
        <v>17</v>
      </c>
      <c r="C26" s="19" t="s">
        <v>14</v>
      </c>
      <c r="D26" s="73">
        <v>6850</v>
      </c>
      <c r="E26" s="42">
        <v>6850</v>
      </c>
      <c r="F26" s="36">
        <f t="shared" si="3"/>
        <v>0</v>
      </c>
      <c r="G26" s="48">
        <f t="shared" si="4"/>
        <v>100</v>
      </c>
      <c r="H26" s="31"/>
    </row>
    <row r="27" spans="2:9" ht="36" customHeight="1">
      <c r="B27" s="77" t="s">
        <v>25</v>
      </c>
      <c r="C27" s="78"/>
      <c r="D27" s="61">
        <f>SUM(D21,D22,D25,D26)</f>
        <v>718005</v>
      </c>
      <c r="E27" s="43">
        <f>SUM(E21,E22,E25,E26)</f>
        <v>712007</v>
      </c>
      <c r="F27" s="49">
        <f t="shared" si="3"/>
        <v>5998</v>
      </c>
      <c r="G27" s="50">
        <f t="shared" si="4"/>
        <v>100.8</v>
      </c>
      <c r="H27" s="32"/>
    </row>
    <row r="28" spans="2:9" ht="6.75" customHeight="1">
      <c r="B28" s="5"/>
      <c r="C28" s="5"/>
      <c r="D28" s="20"/>
      <c r="E28" s="20"/>
      <c r="F28" s="21"/>
      <c r="G28" s="22"/>
      <c r="H28" s="8"/>
    </row>
    <row r="29" spans="2:9">
      <c r="B29" s="79" t="s">
        <v>42</v>
      </c>
      <c r="C29" s="80"/>
      <c r="D29" s="80"/>
      <c r="E29" s="80"/>
      <c r="F29" s="80"/>
      <c r="G29" s="80"/>
      <c r="H29" s="80"/>
      <c r="I29" s="80"/>
    </row>
    <row r="30" spans="2:9" ht="21.75" customHeight="1"/>
    <row r="31" spans="2:9" ht="22.5" customHeight="1"/>
  </sheetData>
  <mergeCells count="10">
    <mergeCell ref="B19:B21"/>
    <mergeCell ref="B23:B25"/>
    <mergeCell ref="B27:C27"/>
    <mergeCell ref="B29:I29"/>
    <mergeCell ref="B2:H2"/>
    <mergeCell ref="B6:C6"/>
    <mergeCell ref="B7:B12"/>
    <mergeCell ref="B13:C13"/>
    <mergeCell ref="B14:C14"/>
    <mergeCell ref="B18:C18"/>
  </mergeCells>
  <phoneticPr fontId="5"/>
  <pageMargins left="0.59055118110236227" right="0" top="0.59055118110236227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3" sqref="I13"/>
    </sheetView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30・29予算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N0534004</dc:creator>
  <cp:lastModifiedBy>管理者</cp:lastModifiedBy>
  <cp:lastPrinted>2019-01-17T05:10:50Z</cp:lastPrinted>
  <dcterms:created xsi:type="dcterms:W3CDTF">2013-03-26T21:21:10Z</dcterms:created>
  <dcterms:modified xsi:type="dcterms:W3CDTF">2019-01-17T05:11:02Z</dcterms:modified>
</cp:coreProperties>
</file>