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534008\Documents\★年度共通事項\データ（就職、受験、入学者、学位授与、奨学金等）\大学運営協議会資料\"/>
    </mc:Choice>
  </mc:AlternateContent>
  <bookViews>
    <workbookView xWindow="120" yWindow="15" windowWidth="19320" windowHeight="8220"/>
  </bookViews>
  <sheets>
    <sheet name="H26-H30" sheetId="9" r:id="rId1"/>
  </sheets>
  <definedNames>
    <definedName name="_xlnm.Print_Area" localSheetId="0">'H26-H30'!$A$1:$K$42</definedName>
  </definedNames>
  <calcPr calcId="152511"/>
</workbook>
</file>

<file path=xl/calcChain.xml><?xml version="1.0" encoding="utf-8"?>
<calcChain xmlns="http://schemas.openxmlformats.org/spreadsheetml/2006/main">
  <c r="K12" i="9" l="1"/>
  <c r="J12" i="9"/>
  <c r="H12" i="9"/>
  <c r="G12" i="9"/>
  <c r="F12" i="9"/>
  <c r="E12" i="9"/>
  <c r="C12" i="9"/>
  <c r="I10" i="9"/>
  <c r="G10" i="9"/>
  <c r="G9" i="9"/>
  <c r="I9" i="9" s="1"/>
  <c r="I8" i="9"/>
  <c r="G8" i="9"/>
  <c r="G7" i="9"/>
  <c r="I7" i="9" s="1"/>
  <c r="I12" i="9" s="1"/>
  <c r="I6" i="9"/>
  <c r="G6" i="9"/>
  <c r="J30" i="9" l="1"/>
  <c r="K19" i="9" l="1"/>
  <c r="J19" i="9"/>
  <c r="H19" i="9"/>
  <c r="F19" i="9"/>
  <c r="E19" i="9"/>
  <c r="C19" i="9"/>
  <c r="G17" i="9"/>
  <c r="I17" i="9" s="1"/>
  <c r="G16" i="9"/>
  <c r="I16" i="9" s="1"/>
  <c r="G15" i="9"/>
  <c r="I15" i="9" s="1"/>
  <c r="G14" i="9"/>
  <c r="I14" i="9" s="1"/>
  <c r="G13" i="9"/>
  <c r="I13" i="9" s="1"/>
  <c r="I19" i="9" l="1"/>
  <c r="G19" i="9"/>
  <c r="K40" i="9"/>
  <c r="J40" i="9"/>
  <c r="F40" i="9"/>
  <c r="E40" i="9"/>
  <c r="C40" i="9"/>
  <c r="G38" i="9"/>
  <c r="I38" i="9" s="1"/>
  <c r="G37" i="9"/>
  <c r="I37" i="9" s="1"/>
  <c r="G36" i="9"/>
  <c r="I36" i="9" s="1"/>
  <c r="G35" i="9"/>
  <c r="I35" i="9" s="1"/>
  <c r="G34" i="9"/>
  <c r="I34" i="9" s="1"/>
  <c r="K33" i="9"/>
  <c r="J33" i="9"/>
  <c r="F33" i="9"/>
  <c r="E33" i="9"/>
  <c r="C33" i="9"/>
  <c r="G31" i="9"/>
  <c r="I31" i="9" s="1"/>
  <c r="G30" i="9"/>
  <c r="I30" i="9" s="1"/>
  <c r="G29" i="9"/>
  <c r="I29" i="9" s="1"/>
  <c r="G28" i="9"/>
  <c r="I28" i="9" s="1"/>
  <c r="G27" i="9"/>
  <c r="I27" i="9"/>
  <c r="K26" i="9"/>
  <c r="J26" i="9"/>
  <c r="F26" i="9"/>
  <c r="E26" i="9"/>
  <c r="C26" i="9"/>
  <c r="G24" i="9"/>
  <c r="I24" i="9" s="1"/>
  <c r="G23" i="9"/>
  <c r="I23" i="9" s="1"/>
  <c r="G22" i="9"/>
  <c r="I22" i="9" s="1"/>
  <c r="G21" i="9"/>
  <c r="G20" i="9"/>
  <c r="I20" i="9" s="1"/>
  <c r="I33" i="9" l="1"/>
  <c r="G26" i="9"/>
  <c r="I21" i="9"/>
  <c r="I26" i="9" s="1"/>
  <c r="G40" i="9"/>
  <c r="I40" i="9"/>
  <c r="G33" i="9"/>
</calcChain>
</file>

<file path=xl/sharedStrings.xml><?xml version="1.0" encoding="utf-8"?>
<sst xmlns="http://schemas.openxmlformats.org/spreadsheetml/2006/main" count="99" uniqueCount="63">
  <si>
    <t>(長野県看護大学）</t>
    <rPh sb="1" eb="4">
      <t>ナガノケン</t>
    </rPh>
    <rPh sb="4" eb="6">
      <t>カンゴ</t>
    </rPh>
    <rPh sb="6" eb="8">
      <t>ダイガク</t>
    </rPh>
    <phoneticPr fontId="2"/>
  </si>
  <si>
    <t>年度</t>
    <rPh sb="0" eb="2">
      <t>ネンド</t>
    </rPh>
    <phoneticPr fontId="2"/>
  </si>
  <si>
    <t>区    分</t>
    <rPh sb="0" eb="1">
      <t>ク</t>
    </rPh>
    <rPh sb="5" eb="6">
      <t>ブン</t>
    </rPh>
    <phoneticPr fontId="2"/>
  </si>
  <si>
    <t>学　　　　　　　　　　　　部</t>
    <rPh sb="0" eb="1">
      <t>ガク</t>
    </rPh>
    <rPh sb="13" eb="14">
      <t>ブ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</si>
  <si>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</si>
  <si>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推 薦</t>
    <rPh sb="0" eb="1">
      <t>スイ</t>
    </rPh>
    <rPh sb="2" eb="3">
      <t>ススム</t>
    </rPh>
    <phoneticPr fontId="2"/>
  </si>
  <si>
    <t>社会人</t>
    <rPh sb="0" eb="2">
      <t>シャカイ</t>
    </rPh>
    <rPh sb="2" eb="3">
      <t>ジン</t>
    </rPh>
    <phoneticPr fontId="2"/>
  </si>
  <si>
    <t>一　　　般</t>
    <rPh sb="0" eb="1">
      <t>イチ</t>
    </rPh>
    <rPh sb="4" eb="5">
      <t>パン</t>
    </rPh>
    <phoneticPr fontId="2"/>
  </si>
  <si>
    <t>小計</t>
    <rPh sb="0" eb="1">
      <t>ショウ</t>
    </rPh>
    <rPh sb="1" eb="2">
      <t>ケイ</t>
    </rPh>
    <phoneticPr fontId="2"/>
  </si>
  <si>
    <t>編入学</t>
    <rPh sb="0" eb="3">
      <t>ヘンニュウガク</t>
    </rPh>
    <phoneticPr fontId="2"/>
  </si>
  <si>
    <t>合計</t>
    <rPh sb="0" eb="1">
      <t>ゴウ</t>
    </rPh>
    <rPh sb="1" eb="2">
      <t>ケイ</t>
    </rPh>
    <phoneticPr fontId="2"/>
  </si>
  <si>
    <t>博士前期課程</t>
    <rPh sb="0" eb="2">
      <t>ハクシ</t>
    </rPh>
    <rPh sb="2" eb="3">
      <t>マエ</t>
    </rPh>
    <rPh sb="3" eb="4">
      <t>キ</t>
    </rPh>
    <rPh sb="4" eb="6">
      <t>カテイ</t>
    </rPh>
    <phoneticPr fontId="2"/>
  </si>
  <si>
    <t>博士後期課程</t>
    <rPh sb="0" eb="2">
      <t>ハクシ</t>
    </rPh>
    <rPh sb="2" eb="4">
      <t>コウキ</t>
    </rPh>
    <rPh sb="4" eb="6">
      <t>カテイ</t>
    </rPh>
    <phoneticPr fontId="2"/>
  </si>
  <si>
    <t>前 期</t>
    <rPh sb="0" eb="1">
      <t>マエ</t>
    </rPh>
    <rPh sb="2" eb="3">
      <t>キ</t>
    </rPh>
    <phoneticPr fontId="2"/>
  </si>
  <si>
    <t>後 期</t>
    <rPh sb="0" eb="1">
      <t>アト</t>
    </rPh>
    <rPh sb="2" eb="3">
      <t>キ</t>
    </rPh>
    <phoneticPr fontId="2"/>
  </si>
  <si>
    <t>募集人員(A）</t>
    <rPh sb="0" eb="2">
      <t>ボシュウ</t>
    </rPh>
    <rPh sb="2" eb="4">
      <t>ジンイン</t>
    </rPh>
    <phoneticPr fontId="2"/>
  </si>
  <si>
    <t>志願者数(B）</t>
    <rPh sb="0" eb="3">
      <t>シガンシャ</t>
    </rPh>
    <rPh sb="3" eb="4">
      <t>カズ</t>
    </rPh>
    <phoneticPr fontId="2"/>
  </si>
  <si>
    <t>受験者数</t>
    <rPh sb="0" eb="2">
      <t>ジュケン</t>
    </rPh>
    <rPh sb="2" eb="3">
      <t>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</si>
  <si>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</si>
  <si>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入学者数</t>
    <rPh sb="0" eb="3">
      <t>ニュウガクシャ</t>
    </rPh>
    <rPh sb="3" eb="4">
      <t>カズ</t>
    </rPh>
    <phoneticPr fontId="2"/>
  </si>
  <si>
    <t>志願倍率（B/A）</t>
    <rPh sb="0" eb="2">
      <t>シガン</t>
    </rPh>
    <rPh sb="2" eb="4">
      <t>バイリツ</t>
    </rPh>
    <phoneticPr fontId="2"/>
  </si>
  <si>
    <t>0(0)</t>
    <phoneticPr fontId="5"/>
  </si>
  <si>
    <t>若干人</t>
    <rPh sb="0" eb="2">
      <t>ジャッカン</t>
    </rPh>
    <rPh sb="2" eb="3">
      <t>ニン</t>
    </rPh>
    <phoneticPr fontId="5"/>
  </si>
  <si>
    <t>2(50)</t>
    <phoneticPr fontId="5"/>
  </si>
  <si>
    <t>29（100）</t>
    <phoneticPr fontId="5"/>
  </si>
  <si>
    <t>21(53)</t>
    <phoneticPr fontId="5"/>
  </si>
  <si>
    <t>4(31)</t>
    <phoneticPr fontId="5"/>
  </si>
  <si>
    <t>54(65)</t>
    <phoneticPr fontId="5"/>
  </si>
  <si>
    <t>54(64)</t>
    <phoneticPr fontId="5"/>
  </si>
  <si>
    <t>若干人</t>
    <rPh sb="0" eb="2">
      <t>ジャッカン</t>
    </rPh>
    <rPh sb="2" eb="3">
      <t>ニン</t>
    </rPh>
    <phoneticPr fontId="2"/>
  </si>
  <si>
    <t>28(100)</t>
    <phoneticPr fontId="2"/>
  </si>
  <si>
    <t>3(100)</t>
    <phoneticPr fontId="2"/>
  </si>
  <si>
    <t>25(64)</t>
    <phoneticPr fontId="2"/>
  </si>
  <si>
    <t>4(36)</t>
    <phoneticPr fontId="2"/>
  </si>
  <si>
    <t>60(74)</t>
    <phoneticPr fontId="2"/>
  </si>
  <si>
    <t>0(0)</t>
    <phoneticPr fontId="2"/>
  </si>
  <si>
    <t>60(71)</t>
    <phoneticPr fontId="2"/>
  </si>
  <si>
    <t>2(100)</t>
    <phoneticPr fontId="2"/>
  </si>
  <si>
    <t>1(50)</t>
    <phoneticPr fontId="2"/>
  </si>
  <si>
    <t>29(100)</t>
    <phoneticPr fontId="6"/>
  </si>
  <si>
    <t>2(67)</t>
    <phoneticPr fontId="6"/>
  </si>
  <si>
    <t>18(43)</t>
    <phoneticPr fontId="6"/>
  </si>
  <si>
    <t>-</t>
    <phoneticPr fontId="6"/>
  </si>
  <si>
    <t>1(100)</t>
    <phoneticPr fontId="6"/>
  </si>
  <si>
    <t>8(73)</t>
    <phoneticPr fontId="6"/>
  </si>
  <si>
    <t>57(67)</t>
    <phoneticPr fontId="6"/>
  </si>
  <si>
    <t>5(83)</t>
    <phoneticPr fontId="6"/>
  </si>
  <si>
    <t>31(100)</t>
    <phoneticPr fontId="6"/>
  </si>
  <si>
    <t>18(42)</t>
    <phoneticPr fontId="6"/>
  </si>
  <si>
    <t>5(100)</t>
    <phoneticPr fontId="6"/>
  </si>
  <si>
    <t>１（0）</t>
    <phoneticPr fontId="6"/>
  </si>
  <si>
    <t>3(27)</t>
    <phoneticPr fontId="6"/>
  </si>
  <si>
    <t>52(61)</t>
    <phoneticPr fontId="6"/>
  </si>
  <si>
    <t>30(100)</t>
    <phoneticPr fontId="6"/>
  </si>
  <si>
    <t>23(53)</t>
    <phoneticPr fontId="6"/>
  </si>
  <si>
    <t>7(58)</t>
    <phoneticPr fontId="6"/>
  </si>
  <si>
    <t>60(71)</t>
  </si>
  <si>
    <t>60(71)</t>
    <phoneticPr fontId="6"/>
  </si>
  <si>
    <t>6(100)</t>
    <phoneticPr fontId="6"/>
  </si>
  <si>
    <t>1(0)</t>
    <phoneticPr fontId="6"/>
  </si>
  <si>
    <t>入学志願者・入学者等の推移　　　　　　</t>
    <rPh sb="0" eb="2">
      <t>ニュウガク</t>
    </rPh>
    <rPh sb="2" eb="5">
      <t>シガンシャ</t>
    </rPh>
    <rPh sb="6" eb="9">
      <t>ニュウガクシャ</t>
    </rPh>
    <rPh sb="9" eb="10">
      <t>トウ</t>
    </rPh>
    <rPh sb="11" eb="13">
      <t>スイイ</t>
    </rPh>
    <phoneticPr fontId="2"/>
  </si>
  <si>
    <t>うち県内（構成比％）</t>
    <rPh sb="2" eb="4">
      <t>ケンナイ</t>
    </rPh>
    <rPh sb="5" eb="7">
      <t>コウセイ</t>
    </rPh>
    <rPh sb="7" eb="8">
      <t>ヒ</t>
    </rPh>
    <phoneticPr fontId="2"/>
  </si>
  <si>
    <t xml:space="preserve"> うち県内（構成比％）</t>
    <rPh sb="3" eb="5">
      <t>ケンナイ</t>
    </rPh>
    <rPh sb="6" eb="8">
      <t>コウセイ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</si>
</sst>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right" vertical="center"/>
    </xf>
    <xf numFmtId="176" fontId="1" fillId="0" borderId="1" xfId="1" applyNumberFormat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0" xfId="1" applyFont="1" applyBorder="1" applyAlignment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left"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2" xfId="1" applyBorder="1" applyAlignment="1">
      <alignment horizontal="left"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1" fillId="0" borderId="16" xfId="1" applyBorder="1">
      <alignment vertical="center"/>
    </xf>
    <xf numFmtId="0" fontId="1" fillId="0" borderId="17" xfId="1" applyBorder="1" applyAlignment="1">
      <alignment horizontal="left" vertical="center"/>
    </xf>
    <xf numFmtId="176" fontId="1" fillId="0" borderId="18" xfId="1" applyNumberFormat="1" applyBorder="1" applyAlignment="1">
      <alignment horizontal="right" vertical="center"/>
    </xf>
    <xf numFmtId="176" fontId="1" fillId="0" borderId="4" xfId="1" applyNumberFormat="1" applyBorder="1" applyAlignment="1">
      <alignment horizontal="right" vertical="center"/>
    </xf>
    <xf numFmtId="176" fontId="1" fillId="0" borderId="19" xfId="1" applyNumberFormat="1" applyBorder="1" applyAlignment="1">
      <alignment horizontal="right" vertical="center"/>
    </xf>
    <xf numFmtId="176" fontId="1" fillId="0" borderId="20" xfId="1" applyNumberFormat="1" applyBorder="1" applyAlignment="1">
      <alignment horizontal="right" vertical="center"/>
    </xf>
    <xf numFmtId="0" fontId="1" fillId="0" borderId="5" xfId="1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 shrinkToFit="1"/>
    </xf>
    <xf numFmtId="0" fontId="1" fillId="0" borderId="9" xfId="1" applyFont="1" applyBorder="1" applyAlignment="1">
      <alignment horizontal="right" vertical="center" shrinkToFit="1"/>
    </xf>
    <xf numFmtId="0" fontId="1" fillId="0" borderId="10" xfId="1" applyFont="1" applyBorder="1" applyAlignment="1">
      <alignment horizontal="right" vertical="center" shrinkToFit="1"/>
    </xf>
    <xf numFmtId="0" fontId="1" fillId="0" borderId="14" xfId="1" applyFont="1" applyBorder="1" applyAlignment="1">
      <alignment horizontal="right" vertical="center" shrinkToFit="1"/>
    </xf>
    <xf numFmtId="0" fontId="1" fillId="0" borderId="6" xfId="1" applyFont="1" applyBorder="1" applyAlignment="1">
      <alignment horizontal="right" vertical="center" shrinkToFit="1"/>
    </xf>
    <xf numFmtId="0" fontId="1" fillId="0" borderId="22" xfId="1" applyBorder="1">
      <alignment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2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2" xfId="1" applyFont="1" applyBorder="1" applyAlignment="1">
      <alignment horizontal="right" vertical="center" shrinkToFit="1"/>
    </xf>
    <xf numFmtId="177" fontId="8" fillId="0" borderId="0" xfId="1" applyNumberFormat="1" applyFont="1">
      <alignment vertical="center"/>
    </xf>
    <xf numFmtId="0" fontId="1" fillId="0" borderId="10" xfId="1" applyFill="1" applyBorder="1">
      <alignment vertical="center"/>
    </xf>
    <xf numFmtId="0" fontId="1" fillId="0" borderId="10" xfId="1" applyFont="1" applyFill="1" applyBorder="1" applyAlignment="1">
      <alignment horizontal="right" vertical="center" shrinkToFit="1"/>
    </xf>
    <xf numFmtId="0" fontId="1" fillId="0" borderId="5" xfId="1" applyFill="1" applyBorder="1">
      <alignment vertical="center"/>
    </xf>
    <xf numFmtId="0" fontId="1" fillId="0" borderId="5" xfId="1" applyFont="1" applyFill="1" applyBorder="1" applyAlignment="1">
      <alignment horizontal="right" vertical="center"/>
    </xf>
    <xf numFmtId="0" fontId="1" fillId="0" borderId="9" xfId="1" applyFill="1" applyBorder="1">
      <alignment vertical="center"/>
    </xf>
    <xf numFmtId="0" fontId="1" fillId="0" borderId="14" xfId="1" applyFill="1" applyBorder="1" applyAlignment="1">
      <alignment horizontal="right" vertical="center"/>
    </xf>
    <xf numFmtId="0" fontId="1" fillId="0" borderId="6" xfId="1" applyFill="1" applyBorder="1" applyAlignment="1">
      <alignment horizontal="right" vertical="center"/>
    </xf>
    <xf numFmtId="0" fontId="1" fillId="0" borderId="5" xfId="1" applyFont="1" applyFill="1" applyBorder="1" applyAlignment="1">
      <alignment horizontal="right" vertical="center" shrinkToFit="1"/>
    </xf>
    <xf numFmtId="0" fontId="1" fillId="0" borderId="9" xfId="1" applyFont="1" applyFill="1" applyBorder="1" applyAlignment="1">
      <alignment horizontal="right" vertical="center" shrinkToFit="1"/>
    </xf>
    <xf numFmtId="0" fontId="1" fillId="0" borderId="3" xfId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2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 shrinkToFit="1"/>
    </xf>
    <xf numFmtId="0" fontId="4" fillId="0" borderId="29" xfId="1" applyFont="1" applyBorder="1" applyAlignment="1">
      <alignment horizontal="center" vertical="center" wrapText="1" shrinkToFit="1"/>
    </xf>
    <xf numFmtId="0" fontId="4" fillId="0" borderId="36" xfId="1" applyFont="1" applyBorder="1" applyAlignment="1">
      <alignment horizontal="center" vertical="center" wrapText="1" shrinkToFit="1"/>
    </xf>
    <xf numFmtId="0" fontId="4" fillId="0" borderId="25" xfId="1" applyFont="1" applyBorder="1" applyAlignment="1">
      <alignment horizontal="center" vertical="center" wrapText="1" shrinkToFit="1"/>
    </xf>
    <xf numFmtId="0" fontId="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O34" sqref="O34"/>
    </sheetView>
  </sheetViews>
  <sheetFormatPr defaultRowHeight="13.5"/>
  <cols>
    <col min="1" max="1" width="5" customWidth="1"/>
    <col min="2" max="2" width="14.5" customWidth="1"/>
    <col min="3" max="9" width="8.625" customWidth="1"/>
    <col min="10" max="10" width="8.5" customWidth="1"/>
    <col min="11" max="11" width="8" customWidth="1"/>
  </cols>
  <sheetData>
    <row r="1" spans="1:11" ht="18.95" customHeight="1">
      <c r="A1" s="59" t="s">
        <v>60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95" customHeight="1" thickBot="1">
      <c r="B2" s="7"/>
      <c r="C2" s="7"/>
      <c r="D2" s="7"/>
      <c r="E2" s="7"/>
      <c r="F2" s="7"/>
      <c r="G2" s="7"/>
      <c r="H2" s="7"/>
      <c r="I2" s="7"/>
      <c r="J2" s="68" t="s">
        <v>0</v>
      </c>
      <c r="K2" s="69"/>
    </row>
    <row r="3" spans="1:11" ht="18.95" customHeight="1">
      <c r="A3" s="70" t="s">
        <v>1</v>
      </c>
      <c r="B3" s="71" t="s">
        <v>2</v>
      </c>
      <c r="C3" s="73" t="s">
        <v>3</v>
      </c>
      <c r="D3" s="74"/>
      <c r="E3" s="74"/>
      <c r="F3" s="74"/>
      <c r="G3" s="75"/>
      <c r="H3" s="74"/>
      <c r="I3" s="75"/>
      <c r="J3" s="76" t="s">
        <v>4</v>
      </c>
      <c r="K3" s="77"/>
    </row>
    <row r="4" spans="1:11" ht="18.95" customHeight="1">
      <c r="A4" s="61"/>
      <c r="B4" s="72"/>
      <c r="C4" s="78" t="s">
        <v>5</v>
      </c>
      <c r="D4" s="79" t="s">
        <v>6</v>
      </c>
      <c r="E4" s="80" t="s">
        <v>7</v>
      </c>
      <c r="F4" s="81"/>
      <c r="G4" s="62" t="s">
        <v>8</v>
      </c>
      <c r="H4" s="60" t="s">
        <v>9</v>
      </c>
      <c r="I4" s="62" t="s">
        <v>10</v>
      </c>
      <c r="J4" s="64" t="s">
        <v>11</v>
      </c>
      <c r="K4" s="66" t="s">
        <v>12</v>
      </c>
    </row>
    <row r="5" spans="1:11" ht="18.95" customHeight="1" thickBot="1">
      <c r="A5" s="61"/>
      <c r="B5" s="72"/>
      <c r="C5" s="72"/>
      <c r="D5" s="79"/>
      <c r="E5" s="41" t="s">
        <v>13</v>
      </c>
      <c r="F5" s="43" t="s">
        <v>14</v>
      </c>
      <c r="G5" s="63"/>
      <c r="H5" s="61"/>
      <c r="I5" s="63"/>
      <c r="J5" s="65"/>
      <c r="K5" s="67"/>
    </row>
    <row r="6" spans="1:11" ht="18.95" customHeight="1">
      <c r="A6" s="35"/>
      <c r="B6" s="36" t="s">
        <v>15</v>
      </c>
      <c r="C6" s="37">
        <v>30</v>
      </c>
      <c r="D6" s="38" t="s">
        <v>22</v>
      </c>
      <c r="E6" s="18">
        <v>42</v>
      </c>
      <c r="F6" s="39">
        <v>8</v>
      </c>
      <c r="G6" s="19">
        <f>SUM(C6:F6)</f>
        <v>80</v>
      </c>
      <c r="H6" s="20">
        <v>10</v>
      </c>
      <c r="I6" s="19">
        <f>SUM(G6:H6)</f>
        <v>90</v>
      </c>
      <c r="J6" s="23">
        <v>16</v>
      </c>
      <c r="K6" s="40">
        <v>4</v>
      </c>
    </row>
    <row r="7" spans="1:11" ht="18.95" customHeight="1">
      <c r="A7" s="8"/>
      <c r="B7" s="13" t="s">
        <v>16</v>
      </c>
      <c r="C7" s="6">
        <v>55</v>
      </c>
      <c r="D7" s="29">
        <v>8</v>
      </c>
      <c r="E7" s="6">
        <v>101</v>
      </c>
      <c r="F7" s="6">
        <v>160</v>
      </c>
      <c r="G7" s="15">
        <f>SUM(C7:F7)</f>
        <v>324</v>
      </c>
      <c r="H7" s="17">
        <v>17</v>
      </c>
      <c r="I7" s="15">
        <f>SUM(G7:H7)</f>
        <v>341</v>
      </c>
      <c r="J7" s="22">
        <v>4</v>
      </c>
      <c r="K7" s="14">
        <v>3</v>
      </c>
    </row>
    <row r="8" spans="1:11" ht="18.95" customHeight="1">
      <c r="A8" s="8"/>
      <c r="B8" s="10" t="s">
        <v>17</v>
      </c>
      <c r="C8" s="11">
        <v>55</v>
      </c>
      <c r="D8" s="29">
        <v>7</v>
      </c>
      <c r="E8" s="11">
        <v>92</v>
      </c>
      <c r="F8" s="11">
        <v>61</v>
      </c>
      <c r="G8" s="16">
        <f>SUM(C8:F8)</f>
        <v>215</v>
      </c>
      <c r="H8" s="17">
        <v>15</v>
      </c>
      <c r="I8" s="16">
        <f>SUM(G8:H8)</f>
        <v>230</v>
      </c>
      <c r="J8" s="21">
        <v>4</v>
      </c>
      <c r="K8" s="12">
        <v>3</v>
      </c>
    </row>
    <row r="9" spans="1:11" ht="18.95" customHeight="1">
      <c r="A9" s="56">
        <v>26</v>
      </c>
      <c r="B9" s="10" t="s">
        <v>18</v>
      </c>
      <c r="C9" s="11">
        <v>29</v>
      </c>
      <c r="D9" s="29">
        <v>2</v>
      </c>
      <c r="E9" s="11">
        <v>42</v>
      </c>
      <c r="F9" s="11">
        <v>14</v>
      </c>
      <c r="G9" s="16">
        <f>SUM(C9:F9)</f>
        <v>87</v>
      </c>
      <c r="H9" s="17">
        <v>4</v>
      </c>
      <c r="I9" s="16">
        <f>SUM(G9:H9)</f>
        <v>91</v>
      </c>
      <c r="J9" s="21">
        <v>4</v>
      </c>
      <c r="K9" s="12">
        <v>2</v>
      </c>
    </row>
    <row r="10" spans="1:11" ht="18.95" customHeight="1">
      <c r="A10" s="8"/>
      <c r="B10" s="24" t="s">
        <v>19</v>
      </c>
      <c r="C10" s="11">
        <v>29</v>
      </c>
      <c r="D10" s="29">
        <v>1</v>
      </c>
      <c r="E10" s="11">
        <v>40</v>
      </c>
      <c r="F10" s="11">
        <v>13</v>
      </c>
      <c r="G10" s="16">
        <f>SUM(C10:F10)</f>
        <v>83</v>
      </c>
      <c r="H10" s="17">
        <v>2</v>
      </c>
      <c r="I10" s="16">
        <f>SUM(G10:H10)</f>
        <v>85</v>
      </c>
      <c r="J10" s="21">
        <v>4</v>
      </c>
      <c r="K10" s="12">
        <v>2</v>
      </c>
    </row>
    <row r="11" spans="1:11" ht="18.95" customHeight="1">
      <c r="A11" s="8"/>
      <c r="B11" s="58" t="s">
        <v>61</v>
      </c>
      <c r="C11" s="30" t="s">
        <v>24</v>
      </c>
      <c r="D11" s="30" t="s">
        <v>21</v>
      </c>
      <c r="E11" s="30" t="s">
        <v>25</v>
      </c>
      <c r="F11" s="30" t="s">
        <v>26</v>
      </c>
      <c r="G11" s="31" t="s">
        <v>27</v>
      </c>
      <c r="H11" s="32" t="s">
        <v>21</v>
      </c>
      <c r="I11" s="31" t="s">
        <v>28</v>
      </c>
      <c r="J11" s="31" t="s">
        <v>23</v>
      </c>
      <c r="K11" s="34" t="s">
        <v>21</v>
      </c>
    </row>
    <row r="12" spans="1:11" ht="18.95" customHeight="1" thickBot="1">
      <c r="A12" s="9"/>
      <c r="B12" s="2" t="s">
        <v>20</v>
      </c>
      <c r="C12" s="5">
        <f t="shared" ref="C12:K12" si="0">C7/C6</f>
        <v>1.8333333333333333</v>
      </c>
      <c r="D12" s="5"/>
      <c r="E12" s="5">
        <f t="shared" si="0"/>
        <v>2.4047619047619047</v>
      </c>
      <c r="F12" s="5">
        <f t="shared" si="0"/>
        <v>20</v>
      </c>
      <c r="G12" s="25">
        <f t="shared" si="0"/>
        <v>4.05</v>
      </c>
      <c r="H12" s="26">
        <f t="shared" si="0"/>
        <v>1.7</v>
      </c>
      <c r="I12" s="25">
        <f t="shared" si="0"/>
        <v>3.7888888888888888</v>
      </c>
      <c r="J12" s="27">
        <f t="shared" si="0"/>
        <v>0.25</v>
      </c>
      <c r="K12" s="28">
        <f t="shared" si="0"/>
        <v>0.75</v>
      </c>
    </row>
    <row r="13" spans="1:11" ht="18.95" customHeight="1">
      <c r="A13" s="35"/>
      <c r="B13" s="36" t="s">
        <v>15</v>
      </c>
      <c r="C13" s="37">
        <v>30</v>
      </c>
      <c r="D13" s="38" t="s">
        <v>29</v>
      </c>
      <c r="E13" s="18">
        <v>42</v>
      </c>
      <c r="F13" s="39">
        <v>8</v>
      </c>
      <c r="G13" s="19">
        <f>SUM(C13:F13)</f>
        <v>80</v>
      </c>
      <c r="H13" s="20">
        <v>10</v>
      </c>
      <c r="I13" s="19">
        <f>SUM(G13:H13)</f>
        <v>90</v>
      </c>
      <c r="J13" s="23">
        <v>16</v>
      </c>
      <c r="K13" s="40">
        <v>4</v>
      </c>
    </row>
    <row r="14" spans="1:11" ht="18.95" customHeight="1">
      <c r="A14" s="8"/>
      <c r="B14" s="13" t="s">
        <v>16</v>
      </c>
      <c r="C14" s="6">
        <v>55</v>
      </c>
      <c r="D14" s="29">
        <v>7</v>
      </c>
      <c r="E14" s="6">
        <v>72</v>
      </c>
      <c r="F14" s="6">
        <v>89</v>
      </c>
      <c r="G14" s="15">
        <f>SUM(C14:F14)</f>
        <v>223</v>
      </c>
      <c r="H14" s="17">
        <v>17</v>
      </c>
      <c r="I14" s="15">
        <f>SUM(G14:H14)</f>
        <v>240</v>
      </c>
      <c r="J14" s="22">
        <v>5</v>
      </c>
      <c r="K14" s="14">
        <v>2</v>
      </c>
    </row>
    <row r="15" spans="1:11" ht="18.95" customHeight="1">
      <c r="A15" s="8"/>
      <c r="B15" s="10" t="s">
        <v>17</v>
      </c>
      <c r="C15" s="11">
        <v>55</v>
      </c>
      <c r="D15" s="29">
        <v>7</v>
      </c>
      <c r="E15" s="11">
        <v>70</v>
      </c>
      <c r="F15" s="11">
        <v>40</v>
      </c>
      <c r="G15" s="16">
        <f>SUM(C15:F15)</f>
        <v>172</v>
      </c>
      <c r="H15" s="17">
        <v>16</v>
      </c>
      <c r="I15" s="16">
        <f>SUM(G15:H15)</f>
        <v>188</v>
      </c>
      <c r="J15" s="21">
        <v>5</v>
      </c>
      <c r="K15" s="12">
        <v>2</v>
      </c>
    </row>
    <row r="16" spans="1:11" ht="18.95" customHeight="1">
      <c r="A16" s="42">
        <v>27</v>
      </c>
      <c r="B16" s="10" t="s">
        <v>18</v>
      </c>
      <c r="C16" s="11">
        <v>28</v>
      </c>
      <c r="D16" s="29">
        <v>3</v>
      </c>
      <c r="E16" s="11">
        <v>42</v>
      </c>
      <c r="F16" s="11">
        <v>11</v>
      </c>
      <c r="G16" s="16">
        <f>SUM(C16:F16)</f>
        <v>84</v>
      </c>
      <c r="H16" s="17">
        <v>5</v>
      </c>
      <c r="I16" s="16">
        <f>SUM(G16:H16)</f>
        <v>89</v>
      </c>
      <c r="J16" s="21">
        <v>2</v>
      </c>
      <c r="K16" s="12">
        <v>2</v>
      </c>
    </row>
    <row r="17" spans="1:11" ht="18.95" customHeight="1">
      <c r="A17" s="8"/>
      <c r="B17" s="24" t="s">
        <v>19</v>
      </c>
      <c r="C17" s="11">
        <v>28</v>
      </c>
      <c r="D17" s="29">
        <v>3</v>
      </c>
      <c r="E17" s="11">
        <v>39</v>
      </c>
      <c r="F17" s="11">
        <v>11</v>
      </c>
      <c r="G17" s="16">
        <f>SUM(C17:F17)</f>
        <v>81</v>
      </c>
      <c r="H17" s="17">
        <v>4</v>
      </c>
      <c r="I17" s="16">
        <f>SUM(G17:H17)</f>
        <v>85</v>
      </c>
      <c r="J17" s="21">
        <v>2</v>
      </c>
      <c r="K17" s="12">
        <v>2</v>
      </c>
    </row>
    <row r="18" spans="1:11" ht="18.95" customHeight="1">
      <c r="A18" s="8"/>
      <c r="B18" s="58" t="s">
        <v>61</v>
      </c>
      <c r="C18" s="30" t="s">
        <v>30</v>
      </c>
      <c r="D18" s="30" t="s">
        <v>31</v>
      </c>
      <c r="E18" s="30" t="s">
        <v>32</v>
      </c>
      <c r="F18" s="30" t="s">
        <v>33</v>
      </c>
      <c r="G18" s="31" t="s">
        <v>34</v>
      </c>
      <c r="H18" s="32" t="s">
        <v>35</v>
      </c>
      <c r="I18" s="31" t="s">
        <v>36</v>
      </c>
      <c r="J18" s="33" t="s">
        <v>37</v>
      </c>
      <c r="K18" s="34" t="s">
        <v>38</v>
      </c>
    </row>
    <row r="19" spans="1:11" ht="18.95" customHeight="1" thickBot="1">
      <c r="A19" s="9"/>
      <c r="B19" s="2" t="s">
        <v>20</v>
      </c>
      <c r="C19" s="5">
        <f t="shared" ref="C19:K19" si="1">C14/C13</f>
        <v>1.8333333333333333</v>
      </c>
      <c r="D19" s="5"/>
      <c r="E19" s="5">
        <f t="shared" si="1"/>
        <v>1.7142857142857142</v>
      </c>
      <c r="F19" s="5">
        <f t="shared" si="1"/>
        <v>11.125</v>
      </c>
      <c r="G19" s="25">
        <f t="shared" si="1"/>
        <v>2.7875000000000001</v>
      </c>
      <c r="H19" s="26">
        <f t="shared" si="1"/>
        <v>1.7</v>
      </c>
      <c r="I19" s="25">
        <f t="shared" si="1"/>
        <v>2.6666666666666665</v>
      </c>
      <c r="J19" s="27">
        <f t="shared" si="1"/>
        <v>0.3125</v>
      </c>
      <c r="K19" s="28">
        <f t="shared" si="1"/>
        <v>0.5</v>
      </c>
    </row>
    <row r="20" spans="1:11" ht="18.95" customHeight="1">
      <c r="A20" s="35"/>
      <c r="B20" s="36" t="s">
        <v>15</v>
      </c>
      <c r="C20" s="37">
        <v>30</v>
      </c>
      <c r="D20" s="38" t="s">
        <v>22</v>
      </c>
      <c r="E20" s="18">
        <v>42</v>
      </c>
      <c r="F20" s="39">
        <v>8</v>
      </c>
      <c r="G20" s="19">
        <f>SUM(C20:F20)</f>
        <v>80</v>
      </c>
      <c r="H20" s="44" t="s">
        <v>42</v>
      </c>
      <c r="I20" s="19">
        <f>SUM(G20:H20)</f>
        <v>80</v>
      </c>
      <c r="J20" s="23">
        <v>16</v>
      </c>
      <c r="K20" s="40">
        <v>4</v>
      </c>
    </row>
    <row r="21" spans="1:11" ht="18.95" customHeight="1">
      <c r="A21" s="8"/>
      <c r="B21" s="13" t="s">
        <v>16</v>
      </c>
      <c r="C21" s="6">
        <v>61</v>
      </c>
      <c r="D21" s="29">
        <v>8</v>
      </c>
      <c r="E21" s="6">
        <v>169</v>
      </c>
      <c r="F21" s="6">
        <v>94</v>
      </c>
      <c r="G21" s="15">
        <f>SUM(C21:F21)</f>
        <v>332</v>
      </c>
      <c r="H21" s="17"/>
      <c r="I21" s="15">
        <f>SUM(G21:H21)</f>
        <v>332</v>
      </c>
      <c r="J21" s="22">
        <v>9</v>
      </c>
      <c r="K21" s="14">
        <v>3</v>
      </c>
    </row>
    <row r="22" spans="1:11" ht="18.95" customHeight="1">
      <c r="A22" s="8"/>
      <c r="B22" s="10" t="s">
        <v>17</v>
      </c>
      <c r="C22" s="11">
        <v>61</v>
      </c>
      <c r="D22" s="29">
        <v>8</v>
      </c>
      <c r="E22" s="11">
        <v>157</v>
      </c>
      <c r="F22" s="11">
        <v>48</v>
      </c>
      <c r="G22" s="16">
        <f>SUM(C22:F22)</f>
        <v>274</v>
      </c>
      <c r="H22" s="17"/>
      <c r="I22" s="16">
        <f>SUM(G22:H22)</f>
        <v>274</v>
      </c>
      <c r="J22" s="21">
        <v>9</v>
      </c>
      <c r="K22" s="12">
        <v>3</v>
      </c>
    </row>
    <row r="23" spans="1:11" ht="18.95" customHeight="1">
      <c r="A23" s="42">
        <v>28</v>
      </c>
      <c r="B23" s="10" t="s">
        <v>18</v>
      </c>
      <c r="C23" s="11">
        <v>29</v>
      </c>
      <c r="D23" s="29">
        <v>3</v>
      </c>
      <c r="E23" s="11">
        <v>45</v>
      </c>
      <c r="F23" s="11">
        <v>11</v>
      </c>
      <c r="G23" s="16">
        <f>SUM(C23:F23)</f>
        <v>88</v>
      </c>
      <c r="H23" s="17"/>
      <c r="I23" s="16">
        <f>SUM(G23:H23)</f>
        <v>88</v>
      </c>
      <c r="J23" s="21">
        <v>6</v>
      </c>
      <c r="K23" s="12">
        <v>1</v>
      </c>
    </row>
    <row r="24" spans="1:11" ht="18.95" customHeight="1">
      <c r="A24" s="8"/>
      <c r="B24" s="24" t="s">
        <v>19</v>
      </c>
      <c r="C24" s="11">
        <v>29</v>
      </c>
      <c r="D24" s="29">
        <v>3</v>
      </c>
      <c r="E24" s="11">
        <v>42</v>
      </c>
      <c r="F24" s="11">
        <v>11</v>
      </c>
      <c r="G24" s="16">
        <f>SUM(C24:F24)</f>
        <v>85</v>
      </c>
      <c r="H24" s="17"/>
      <c r="I24" s="16">
        <f>SUM(G24:H24)</f>
        <v>85</v>
      </c>
      <c r="J24" s="21">
        <v>6</v>
      </c>
      <c r="K24" s="12">
        <v>1</v>
      </c>
    </row>
    <row r="25" spans="1:11" ht="18.95" customHeight="1">
      <c r="A25" s="8"/>
      <c r="B25" s="58" t="s">
        <v>61</v>
      </c>
      <c r="C25" s="30" t="s">
        <v>39</v>
      </c>
      <c r="D25" s="30" t="s">
        <v>40</v>
      </c>
      <c r="E25" s="30" t="s">
        <v>41</v>
      </c>
      <c r="F25" s="30" t="s">
        <v>44</v>
      </c>
      <c r="G25" s="31" t="s">
        <v>45</v>
      </c>
      <c r="H25" s="32"/>
      <c r="I25" s="31" t="s">
        <v>45</v>
      </c>
      <c r="J25" s="33" t="s">
        <v>46</v>
      </c>
      <c r="K25" s="34" t="s">
        <v>43</v>
      </c>
    </row>
    <row r="26" spans="1:11" ht="18.95" customHeight="1" thickBot="1">
      <c r="A26" s="9"/>
      <c r="B26" s="2" t="s">
        <v>20</v>
      </c>
      <c r="C26" s="5">
        <f t="shared" ref="C26:K26" si="2">C21/C20</f>
        <v>2.0333333333333332</v>
      </c>
      <c r="D26" s="5"/>
      <c r="E26" s="5">
        <f t="shared" si="2"/>
        <v>4.0238095238095237</v>
      </c>
      <c r="F26" s="5">
        <f t="shared" si="2"/>
        <v>11.75</v>
      </c>
      <c r="G26" s="25">
        <f t="shared" si="2"/>
        <v>4.1500000000000004</v>
      </c>
      <c r="H26" s="26"/>
      <c r="I26" s="25">
        <f t="shared" si="2"/>
        <v>4.1500000000000004</v>
      </c>
      <c r="J26" s="27">
        <f t="shared" si="2"/>
        <v>0.5625</v>
      </c>
      <c r="K26" s="28">
        <f t="shared" si="2"/>
        <v>0.75</v>
      </c>
    </row>
    <row r="27" spans="1:11" ht="18.95" customHeight="1">
      <c r="A27" s="35"/>
      <c r="B27" s="36" t="s">
        <v>15</v>
      </c>
      <c r="C27" s="37">
        <v>30</v>
      </c>
      <c r="D27" s="38" t="s">
        <v>22</v>
      </c>
      <c r="E27" s="18">
        <v>42</v>
      </c>
      <c r="F27" s="39">
        <v>8</v>
      </c>
      <c r="G27" s="19">
        <f>SUM(C27:F27)</f>
        <v>80</v>
      </c>
      <c r="H27" s="44" t="s">
        <v>42</v>
      </c>
      <c r="I27" s="19">
        <f>SUM(G27:H27)</f>
        <v>80</v>
      </c>
      <c r="J27" s="23">
        <v>16</v>
      </c>
      <c r="K27" s="40">
        <v>4</v>
      </c>
    </row>
    <row r="28" spans="1:11" ht="18.95" customHeight="1">
      <c r="A28" s="8"/>
      <c r="B28" s="13" t="s">
        <v>16</v>
      </c>
      <c r="C28" s="6">
        <v>59</v>
      </c>
      <c r="D28" s="29">
        <v>3</v>
      </c>
      <c r="E28" s="6">
        <v>109</v>
      </c>
      <c r="F28" s="6">
        <v>104</v>
      </c>
      <c r="G28" s="15">
        <f>SUM(C28:F28)</f>
        <v>275</v>
      </c>
      <c r="H28" s="17"/>
      <c r="I28" s="15">
        <f>SUM(G28:H28)</f>
        <v>275</v>
      </c>
      <c r="J28" s="22">
        <v>6</v>
      </c>
      <c r="K28" s="14">
        <v>1</v>
      </c>
    </row>
    <row r="29" spans="1:11" ht="18.95" customHeight="1">
      <c r="A29" s="8"/>
      <c r="B29" s="10" t="s">
        <v>17</v>
      </c>
      <c r="C29" s="11">
        <v>59</v>
      </c>
      <c r="D29" s="29">
        <v>3</v>
      </c>
      <c r="E29" s="11">
        <v>96</v>
      </c>
      <c r="F29" s="11">
        <v>38</v>
      </c>
      <c r="G29" s="16">
        <f>SUM(C29:F29)</f>
        <v>196</v>
      </c>
      <c r="H29" s="17"/>
      <c r="I29" s="16">
        <f>SUM(G29:H29)</f>
        <v>196</v>
      </c>
      <c r="J29" s="21">
        <v>6</v>
      </c>
      <c r="K29" s="12">
        <v>1</v>
      </c>
    </row>
    <row r="30" spans="1:11" ht="18.95" customHeight="1">
      <c r="A30" s="42">
        <v>29</v>
      </c>
      <c r="B30" s="10" t="s">
        <v>18</v>
      </c>
      <c r="C30" s="11">
        <v>31</v>
      </c>
      <c r="D30" s="29">
        <v>0</v>
      </c>
      <c r="E30" s="11">
        <v>44</v>
      </c>
      <c r="F30" s="11">
        <v>12</v>
      </c>
      <c r="G30" s="16">
        <f>SUM(C30:F30)</f>
        <v>87</v>
      </c>
      <c r="H30" s="17"/>
      <c r="I30" s="16">
        <f>SUM(G30:H30)</f>
        <v>87</v>
      </c>
      <c r="J30" s="21">
        <f>5</f>
        <v>5</v>
      </c>
      <c r="K30" s="12">
        <v>1</v>
      </c>
    </row>
    <row r="31" spans="1:11" ht="18.95" customHeight="1">
      <c r="A31" s="8"/>
      <c r="B31" s="24" t="s">
        <v>19</v>
      </c>
      <c r="C31" s="49">
        <v>31</v>
      </c>
      <c r="D31" s="50">
        <v>0</v>
      </c>
      <c r="E31" s="49">
        <v>43</v>
      </c>
      <c r="F31" s="49">
        <v>11</v>
      </c>
      <c r="G31" s="51">
        <f>SUM(C31:F31)</f>
        <v>85</v>
      </c>
      <c r="H31" s="47"/>
      <c r="I31" s="51">
        <f>SUM(G31:H31)</f>
        <v>85</v>
      </c>
      <c r="J31" s="52">
        <v>5</v>
      </c>
      <c r="K31" s="53">
        <v>1</v>
      </c>
    </row>
    <row r="32" spans="1:11" ht="18.95" customHeight="1">
      <c r="A32" s="8"/>
      <c r="B32" s="45" t="s">
        <v>62</v>
      </c>
      <c r="C32" s="54" t="s">
        <v>47</v>
      </c>
      <c r="D32" s="54">
        <v>0</v>
      </c>
      <c r="E32" s="54" t="s">
        <v>48</v>
      </c>
      <c r="F32" s="54" t="s">
        <v>51</v>
      </c>
      <c r="G32" s="55" t="s">
        <v>52</v>
      </c>
      <c r="H32" s="48"/>
      <c r="I32" s="55" t="s">
        <v>52</v>
      </c>
      <c r="J32" s="52" t="s">
        <v>49</v>
      </c>
      <c r="K32" s="53" t="s">
        <v>50</v>
      </c>
    </row>
    <row r="33" spans="1:11" ht="18.95" customHeight="1" thickBot="1">
      <c r="A33" s="9"/>
      <c r="B33" s="2" t="s">
        <v>20</v>
      </c>
      <c r="C33" s="5">
        <f t="shared" ref="C33:K33" si="3">C28/C27</f>
        <v>1.9666666666666666</v>
      </c>
      <c r="D33" s="5"/>
      <c r="E33" s="5">
        <f t="shared" si="3"/>
        <v>2.5952380952380953</v>
      </c>
      <c r="F33" s="5">
        <f t="shared" si="3"/>
        <v>13</v>
      </c>
      <c r="G33" s="25">
        <f t="shared" si="3"/>
        <v>3.4375</v>
      </c>
      <c r="H33" s="26"/>
      <c r="I33" s="25">
        <f t="shared" si="3"/>
        <v>3.4375</v>
      </c>
      <c r="J33" s="27">
        <f t="shared" si="3"/>
        <v>0.375</v>
      </c>
      <c r="K33" s="28">
        <f t="shared" si="3"/>
        <v>0.25</v>
      </c>
    </row>
    <row r="34" spans="1:11" ht="18.95" customHeight="1">
      <c r="A34" s="35"/>
      <c r="B34" s="36" t="s">
        <v>15</v>
      </c>
      <c r="C34" s="37">
        <v>30</v>
      </c>
      <c r="D34" s="38" t="s">
        <v>22</v>
      </c>
      <c r="E34" s="18">
        <v>42</v>
      </c>
      <c r="F34" s="39">
        <v>8</v>
      </c>
      <c r="G34" s="19">
        <f t="shared" ref="G34:G38" si="4">SUM(C34:F34)</f>
        <v>80</v>
      </c>
      <c r="H34" s="44" t="s">
        <v>42</v>
      </c>
      <c r="I34" s="19">
        <f t="shared" ref="I34:I38" si="5">SUM(G34:H34)</f>
        <v>80</v>
      </c>
      <c r="J34" s="23">
        <v>16</v>
      </c>
      <c r="K34" s="40">
        <v>4</v>
      </c>
    </row>
    <row r="35" spans="1:11" ht="18.95" customHeight="1">
      <c r="A35" s="8"/>
      <c r="B35" s="13" t="s">
        <v>16</v>
      </c>
      <c r="C35" s="6">
        <v>58</v>
      </c>
      <c r="D35" s="29">
        <v>2</v>
      </c>
      <c r="E35" s="6">
        <v>98</v>
      </c>
      <c r="F35" s="6">
        <v>74</v>
      </c>
      <c r="G35" s="15">
        <f t="shared" si="4"/>
        <v>232</v>
      </c>
      <c r="H35" s="17"/>
      <c r="I35" s="15">
        <f t="shared" si="5"/>
        <v>232</v>
      </c>
      <c r="J35" s="22">
        <v>7</v>
      </c>
      <c r="K35" s="14">
        <v>1</v>
      </c>
    </row>
    <row r="36" spans="1:11" ht="18.95" customHeight="1">
      <c r="A36" s="8"/>
      <c r="B36" s="10" t="s">
        <v>17</v>
      </c>
      <c r="C36" s="11">
        <v>58</v>
      </c>
      <c r="D36" s="29">
        <v>2</v>
      </c>
      <c r="E36" s="11">
        <v>91</v>
      </c>
      <c r="F36" s="11">
        <v>34</v>
      </c>
      <c r="G36" s="16">
        <f t="shared" si="4"/>
        <v>185</v>
      </c>
      <c r="H36" s="17"/>
      <c r="I36" s="16">
        <f t="shared" si="5"/>
        <v>185</v>
      </c>
      <c r="J36" s="21">
        <v>7</v>
      </c>
      <c r="K36" s="12">
        <v>1</v>
      </c>
    </row>
    <row r="37" spans="1:11" ht="18.95" customHeight="1">
      <c r="A37" s="42">
        <v>30</v>
      </c>
      <c r="B37" s="10" t="s">
        <v>18</v>
      </c>
      <c r="C37" s="11">
        <v>30</v>
      </c>
      <c r="D37" s="29">
        <v>0</v>
      </c>
      <c r="E37" s="11">
        <v>45</v>
      </c>
      <c r="F37" s="11">
        <v>14</v>
      </c>
      <c r="G37" s="16">
        <f t="shared" si="4"/>
        <v>89</v>
      </c>
      <c r="H37" s="17"/>
      <c r="I37" s="16">
        <f t="shared" si="5"/>
        <v>89</v>
      </c>
      <c r="J37" s="21">
        <v>6</v>
      </c>
      <c r="K37" s="12">
        <v>1</v>
      </c>
    </row>
    <row r="38" spans="1:11" ht="18.95" customHeight="1">
      <c r="A38" s="8"/>
      <c r="B38" s="24" t="s">
        <v>19</v>
      </c>
      <c r="C38" s="11">
        <v>30</v>
      </c>
      <c r="D38" s="29">
        <v>0</v>
      </c>
      <c r="E38" s="11">
        <v>43</v>
      </c>
      <c r="F38" s="11">
        <v>12</v>
      </c>
      <c r="G38" s="16">
        <f t="shared" si="4"/>
        <v>85</v>
      </c>
      <c r="H38" s="17"/>
      <c r="I38" s="16">
        <f t="shared" si="5"/>
        <v>85</v>
      </c>
      <c r="J38" s="21">
        <v>6</v>
      </c>
      <c r="K38" s="12">
        <v>1</v>
      </c>
    </row>
    <row r="39" spans="1:11" ht="18.95" customHeight="1">
      <c r="A39" s="8"/>
      <c r="B39" s="58" t="s">
        <v>61</v>
      </c>
      <c r="C39" s="30" t="s">
        <v>53</v>
      </c>
      <c r="D39" s="30">
        <v>0</v>
      </c>
      <c r="E39" s="30" t="s">
        <v>54</v>
      </c>
      <c r="F39" s="30" t="s">
        <v>55</v>
      </c>
      <c r="G39" s="31" t="s">
        <v>57</v>
      </c>
      <c r="H39" s="32"/>
      <c r="I39" s="31" t="s">
        <v>56</v>
      </c>
      <c r="J39" s="33" t="s">
        <v>58</v>
      </c>
      <c r="K39" s="34" t="s">
        <v>59</v>
      </c>
    </row>
    <row r="40" spans="1:11" ht="18.95" customHeight="1" thickBot="1">
      <c r="A40" s="9"/>
      <c r="B40" s="2" t="s">
        <v>20</v>
      </c>
      <c r="C40" s="5">
        <f t="shared" ref="C40:K40" si="6">C35/C34</f>
        <v>1.9333333333333333</v>
      </c>
      <c r="D40" s="5"/>
      <c r="E40" s="5">
        <f t="shared" si="6"/>
        <v>2.3333333333333335</v>
      </c>
      <c r="F40" s="5">
        <f t="shared" si="6"/>
        <v>9.25</v>
      </c>
      <c r="G40" s="25">
        <f t="shared" si="6"/>
        <v>2.9</v>
      </c>
      <c r="H40" s="26"/>
      <c r="I40" s="25">
        <f t="shared" si="6"/>
        <v>2.9</v>
      </c>
      <c r="J40" s="27">
        <f t="shared" si="6"/>
        <v>0.4375</v>
      </c>
      <c r="K40" s="28">
        <f t="shared" si="6"/>
        <v>0.25</v>
      </c>
    </row>
    <row r="41" spans="1:11">
      <c r="A41" s="1"/>
      <c r="B41" s="1"/>
      <c r="C41" s="1"/>
      <c r="D41" s="1"/>
      <c r="E41" s="46"/>
      <c r="F41" s="46"/>
      <c r="G41" s="1"/>
      <c r="H41" s="1"/>
      <c r="I41" s="1"/>
      <c r="J41" s="46"/>
      <c r="K41" s="46"/>
    </row>
    <row r="42" spans="1:11">
      <c r="A42" s="4"/>
      <c r="B42" s="3"/>
      <c r="C42" s="1"/>
      <c r="D42" s="1"/>
      <c r="E42" s="1"/>
      <c r="F42" s="1"/>
      <c r="G42" s="1"/>
      <c r="H42" s="1"/>
      <c r="I42" s="1"/>
      <c r="J42" s="1"/>
      <c r="K42" s="1"/>
    </row>
    <row r="45" spans="1:11">
      <c r="F45" s="57"/>
    </row>
  </sheetData>
  <mergeCells count="14">
    <mergeCell ref="A1:K1"/>
    <mergeCell ref="H4:H5"/>
    <mergeCell ref="I4:I5"/>
    <mergeCell ref="J4:J5"/>
    <mergeCell ref="K4:K5"/>
    <mergeCell ref="J2:K2"/>
    <mergeCell ref="A3:A5"/>
    <mergeCell ref="B3:B5"/>
    <mergeCell ref="C3:I3"/>
    <mergeCell ref="J3:K3"/>
    <mergeCell ref="C4:C5"/>
    <mergeCell ref="D4:D5"/>
    <mergeCell ref="E4:F4"/>
    <mergeCell ref="G4:G5"/>
  </mergeCells>
  <phoneticPr fontId="6"/>
  <pageMargins left="0.53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H26-H30</vt:lpstr>
      <vt:lpstr>'H26-H30'!Print_Area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長野県看護大学</dc:creator>
  <cp:lastModifiedBy>管理者</cp:lastModifiedBy>
  <cp:lastPrinted>2018-11-01T05:51:24Z</cp:lastPrinted>
  <dcterms:created xsi:type="dcterms:W3CDTF">2012-02-22T07:31:20Z</dcterms:created>
  <dcterms:modified xsi:type="dcterms:W3CDTF">2018-11-01T05:51:45Z</dcterms:modified>
</cp:coreProperties>
</file>